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5.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codeName="{316AF4FF-6532-DD95-964C-923D217D005E}"/>
  <workbookPr codeName="ThisWorkbook" defaultThemeVersion="124226"/>
  <mc:AlternateContent xmlns:mc="http://schemas.openxmlformats.org/markup-compatibility/2006">
    <mc:Choice Requires="x15">
      <x15ac:absPath xmlns:x15ac="http://schemas.microsoft.com/office/spreadsheetml/2010/11/ac" url="https://ssfcollege-my.sharepoint.com/personal/shgossel_flemingcollege_ca/Documents/ERM/Risk Plan/"/>
    </mc:Choice>
  </mc:AlternateContent>
  <xr:revisionPtr revIDLastSave="68" documentId="8_{305D7756-EFFC-437D-B168-C7BF07B4CE94}" xr6:coauthVersionLast="45" xr6:coauthVersionMax="45" xr10:uidLastSave="{1BF20BB9-ED30-4A9C-AB1E-64E616666146}"/>
  <bookViews>
    <workbookView xWindow="20370" yWindow="-4695" windowWidth="29040" windowHeight="15840" tabRatio="997" firstSheet="2" activeTab="2" xr2:uid="{00000000-000D-0000-FFFF-FFFF00000000}"/>
  </bookViews>
  <sheets>
    <sheet name="Risk Register" sheetId="3" state="hidden" r:id="rId1"/>
    <sheet name="Visualization" sheetId="83" state="hidden" r:id="rId2"/>
    <sheet name="TEMPLATE" sheetId="87" r:id="rId3"/>
    <sheet name="Risk Analysis Criteria" sheetId="204" r:id="rId4"/>
    <sheet name="RASCI Guidelines" sheetId="205" r:id="rId5"/>
    <sheet name="ST17" sheetId="200" state="hidden" r:id="rId6"/>
    <sheet name="FI18" sheetId="201" state="hidden" r:id="rId7"/>
    <sheet name="OP3" sheetId="170" state="hidden" r:id="rId8"/>
    <sheet name="FI9" sheetId="171" state="hidden" r:id="rId9"/>
    <sheet name="OP7" sheetId="82" state="hidden" r:id="rId10"/>
    <sheet name="ST4" sheetId="141" state="hidden" r:id="rId11"/>
    <sheet name="IE2" sheetId="172" state="hidden" r:id="rId12"/>
    <sheet name="EE2" sheetId="94" state="hidden" r:id="rId13"/>
    <sheet name="FI4" sheetId="114" state="hidden" r:id="rId14"/>
    <sheet name="FI15" sheetId="202" state="hidden" r:id="rId15"/>
    <sheet name="FI5" sheetId="115" state="hidden" r:id="rId16"/>
    <sheet name="IT3" sheetId="167" state="hidden" r:id="rId17"/>
    <sheet name="OP4" sheetId="173" state="hidden" r:id="rId18"/>
    <sheet name="LG3" sheetId="197" state="hidden" r:id="rId19"/>
    <sheet name="HR7" sheetId="193" state="hidden" r:id="rId20"/>
    <sheet name="EE1" sheetId="143" state="hidden" r:id="rId21"/>
    <sheet name="FI11" sheetId="121" state="hidden" r:id="rId22"/>
    <sheet name="ST1" sheetId="198" state="hidden" r:id="rId23"/>
    <sheet name="HR1" sheetId="137" state="hidden" r:id="rId24"/>
    <sheet name="HR9" sheetId="139" state="hidden" r:id="rId25"/>
    <sheet name="IT9" sheetId="126" state="hidden" r:id="rId26"/>
    <sheet name="LG1" sheetId="175" state="hidden" r:id="rId27"/>
    <sheet name="OP6" sheetId="88" state="hidden" r:id="rId28"/>
    <sheet name="ST6" sheetId="135" state="hidden" r:id="rId29"/>
    <sheet name="ST10" sheetId="182" state="hidden" r:id="rId30"/>
    <sheet name="IE3" sheetId="123" state="hidden" r:id="rId31"/>
    <sheet name="FI6" sheetId="165" state="hidden" r:id="rId32"/>
    <sheet name="OP14" sheetId="107" state="hidden" r:id="rId33"/>
    <sheet name="OP17" sheetId="108" state="hidden" r:id="rId34"/>
    <sheet name="ST3" sheetId="96" state="hidden" r:id="rId35"/>
    <sheet name="FI1" sheetId="189" state="hidden" r:id="rId36"/>
    <sheet name="HR10" sheetId="140" state="hidden" r:id="rId37"/>
    <sheet name="OP5" sheetId="174" state="hidden" r:id="rId38"/>
    <sheet name="ST9" sheetId="99" state="hidden" r:id="rId39"/>
    <sheet name="OP16" sheetId="191" state="hidden" r:id="rId40"/>
    <sheet name="ST5" sheetId="162" state="hidden" r:id="rId41"/>
    <sheet name="HR2" sheetId="138" state="hidden" r:id="rId42"/>
    <sheet name="FI10" sheetId="131" state="hidden" r:id="rId43"/>
    <sheet name="FI13" sheetId="176" state="hidden" r:id="rId44"/>
    <sheet name="IT8" sheetId="132" state="hidden" r:id="rId45"/>
    <sheet name="OP1" sheetId="142" state="hidden" r:id="rId46"/>
    <sheet name="ST7" sheetId="136" state="hidden" r:id="rId47"/>
    <sheet name="HR11" sheetId="183" state="hidden" r:id="rId48"/>
    <sheet name="LG2" sheetId="195" state="hidden" r:id="rId49"/>
    <sheet name="EE4" sheetId="101" state="hidden" r:id="rId50"/>
    <sheet name="FI14" sheetId="192" state="hidden" r:id="rId51"/>
    <sheet name="FI8" sheetId="134" state="hidden" r:id="rId52"/>
    <sheet name="OP15" sheetId="105" state="hidden" r:id="rId53"/>
    <sheet name="consolidated templates" sheetId="203" state="hidden" r:id="rId54"/>
    <sheet name="FI12" sheetId="122" state="hidden" r:id="rId55"/>
    <sheet name="EE3" sheetId="102" state="hidden" r:id="rId56"/>
    <sheet name="FI2" sheetId="109" state="hidden" r:id="rId57"/>
    <sheet name="FI3" sheetId="152" state="hidden" r:id="rId58"/>
    <sheet name="FI7" sheetId="130" state="hidden" r:id="rId59"/>
    <sheet name="HR3" sheetId="95" state="hidden" r:id="rId60"/>
    <sheet name="HR4" sheetId="97" state="hidden" r:id="rId61"/>
    <sheet name="HR5" sheetId="151" state="hidden" r:id="rId62"/>
    <sheet name="HR6" sheetId="149" state="hidden" r:id="rId63"/>
    <sheet name="HR8" sheetId="196" state="hidden" r:id="rId64"/>
    <sheet name="IE1" sheetId="194" state="hidden" r:id="rId65"/>
    <sheet name="IT1" sheetId="144" state="hidden" r:id="rId66"/>
    <sheet name="IT2" sheetId="168" state="hidden" r:id="rId67"/>
    <sheet name="IT4" sheetId="111" state="hidden" r:id="rId68"/>
    <sheet name="IT5" sheetId="112" state="hidden" r:id="rId69"/>
    <sheet name="IT6" sheetId="129" state="hidden" r:id="rId70"/>
    <sheet name="IT7" sheetId="190" state="hidden" r:id="rId71"/>
    <sheet name="IT10" sheetId="133" state="hidden" r:id="rId72"/>
    <sheet name="IT11" sheetId="128" state="hidden" r:id="rId73"/>
    <sheet name="OP2" sheetId="169" state="hidden" r:id="rId74"/>
    <sheet name="OP8" sheetId="92" state="hidden" r:id="rId75"/>
    <sheet name="OP9" sheetId="90" state="hidden" r:id="rId76"/>
    <sheet name="OP10" sheetId="103" state="hidden" r:id="rId77"/>
    <sheet name="OP11" sheetId="104" state="hidden" r:id="rId78"/>
    <sheet name="OP12" sheetId="98" state="hidden" r:id="rId79"/>
    <sheet name="OP13" sheetId="106" state="hidden" r:id="rId80"/>
    <sheet name="OP18" sheetId="199" state="hidden" r:id="rId81"/>
    <sheet name="ST2" sheetId="116" state="hidden" r:id="rId82"/>
    <sheet name="ST8" sheetId="150" state="hidden" r:id="rId83"/>
    <sheet name="HS2" sheetId="181" state="hidden" r:id="rId84"/>
    <sheet name="TBD3" sheetId="91" state="hidden" r:id="rId85"/>
    <sheet name="TBD4" sheetId="148" state="hidden" r:id="rId86"/>
    <sheet name="Settings" sheetId="1" state="hidden" r:id="rId87"/>
  </sheets>
  <externalReferences>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_xlnm._FilterDatabase" localSheetId="0" hidden="1">'Risk Register'!$A$3:$R$51</definedName>
    <definedName name="_xlnm.Print_Area" localSheetId="0">'Risk Register'!$A$1:$P$51</definedName>
    <definedName name="_xlnm.Print_Area" localSheetId="2">TEMPLATE!$A$1:$G$57</definedName>
    <definedName name="_xlnm.Print_Area" localSheetId="1">Visualization!$A$1:$I$11</definedName>
    <definedName name="_xlnm.Print_Titles" localSheetId="0">'Risk Register'!$1:$3</definedName>
    <definedName name="Z_8D57197E_E64B_4225_A63F_A08E4E54EDDF_.wvu.Cols" localSheetId="0" hidden="1">'Risk Register'!$Q:$XFD</definedName>
    <definedName name="Z_8D57197E_E64B_4225_A63F_A08E4E54EDDF_.wvu.PrintArea" localSheetId="0" hidden="1">'Risk Register'!$A$1:$P$51</definedName>
    <definedName name="Z_8D57197E_E64B_4225_A63F_A08E4E54EDDF_.wvu.PrintTitles" localSheetId="0" hidden="1">'Risk Register'!$1:$3</definedName>
    <definedName name="Z_8D57197E_E64B_4225_A63F_A08E4E54EDDF_.wvu.Rows" localSheetId="0" hidden="1">'Risk Register'!$52:$1048576</definedName>
  </definedNames>
  <calcPr calcId="191028"/>
  <fileRecoveryPr autoRecover="0"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48" l="1"/>
  <c r="B10" i="148"/>
  <c r="B25" i="91"/>
  <c r="B10" i="91"/>
  <c r="B25" i="183"/>
  <c r="B10" i="183"/>
  <c r="B25" i="182"/>
  <c r="B10" i="182"/>
  <c r="B25" i="181"/>
  <c r="B10" i="181"/>
  <c r="B25" i="99"/>
  <c r="B10" i="99"/>
  <c r="B25" i="150"/>
  <c r="B10" i="150"/>
  <c r="B25" i="136"/>
  <c r="B25" i="135"/>
  <c r="B25" i="162"/>
  <c r="B25" i="198"/>
  <c r="B10" i="198"/>
  <c r="B25" i="199"/>
  <c r="B10" i="199"/>
  <c r="B25" i="108"/>
  <c r="B10" i="108"/>
  <c r="B25" i="191"/>
  <c r="B10" i="191"/>
  <c r="B25" i="105"/>
  <c r="B10" i="105"/>
  <c r="B25" i="107"/>
  <c r="B10" i="107"/>
  <c r="B25" i="106"/>
  <c r="B10" i="106"/>
  <c r="B25" i="104"/>
  <c r="B10" i="104"/>
  <c r="B25" i="103"/>
  <c r="B10" i="103"/>
  <c r="B25" i="90"/>
  <c r="B10" i="90"/>
  <c r="B25" i="92"/>
  <c r="B10" i="92"/>
  <c r="B25" i="88"/>
  <c r="B10" i="88"/>
  <c r="B25" i="174"/>
  <c r="B10" i="174"/>
  <c r="B25" i="173"/>
  <c r="B25" i="169"/>
  <c r="B25" i="142"/>
  <c r="B25" i="197"/>
  <c r="B25" i="195"/>
  <c r="B25" i="175"/>
  <c r="B10" i="175"/>
  <c r="B25" i="128"/>
  <c r="B25" i="133"/>
  <c r="B25" i="126"/>
  <c r="B25" i="132"/>
  <c r="B25" i="190"/>
  <c r="B10" i="190"/>
  <c r="B25" i="129"/>
  <c r="B25" i="112"/>
  <c r="B10" i="112"/>
  <c r="B25" i="111"/>
  <c r="B10" i="111"/>
  <c r="B25" i="167"/>
  <c r="B25" i="168"/>
  <c r="B25" i="144"/>
  <c r="B25" i="123"/>
  <c r="B25" i="194"/>
  <c r="B25" i="140"/>
  <c r="B25" i="139"/>
  <c r="B25" i="196"/>
  <c r="B25" i="193"/>
  <c r="B25" i="149"/>
  <c r="B10" i="149"/>
  <c r="B25" i="151"/>
  <c r="B10" i="151"/>
  <c r="B25" i="95"/>
  <c r="B25" i="138"/>
  <c r="B25" i="137"/>
  <c r="B25" i="192"/>
  <c r="B10" i="192"/>
  <c r="B25" i="176"/>
  <c r="B25" i="121"/>
  <c r="B25" i="131"/>
  <c r="B25" i="134"/>
  <c r="B25" i="130"/>
  <c r="B25" i="152"/>
  <c r="B10" i="152"/>
  <c r="B25" i="109"/>
  <c r="B10" i="109"/>
  <c r="B25" i="189"/>
  <c r="B10" i="189"/>
  <c r="B25" i="101"/>
  <c r="B10" i="101"/>
  <c r="B25" i="102"/>
  <c r="B10" i="102"/>
  <c r="B25" i="143"/>
  <c r="B25" i="122"/>
  <c r="B25" i="165"/>
  <c r="B25" i="115"/>
  <c r="B25" i="202"/>
  <c r="B25" i="114"/>
  <c r="B25" i="94"/>
  <c r="B25" i="172"/>
  <c r="B25" i="141"/>
  <c r="B25" i="82"/>
  <c r="B10" i="82"/>
  <c r="B25" i="171"/>
  <c r="B25" i="170"/>
  <c r="B25" i="201"/>
  <c r="B10" i="201"/>
  <c r="B25" i="200"/>
  <c r="B10" i="200"/>
  <c r="B25" i="87"/>
  <c r="B10" i="87"/>
  <c r="H40" i="3"/>
  <c r="C19" i="3"/>
  <c r="J24" i="3"/>
  <c r="F32" i="3"/>
  <c r="H43" i="3"/>
  <c r="F24" i="3"/>
  <c r="E51" i="3"/>
  <c r="C15" i="3"/>
  <c r="H15" i="3"/>
  <c r="E24" i="3"/>
  <c r="G30" i="3"/>
  <c r="J19" i="3"/>
  <c r="F10" i="3"/>
  <c r="C50" i="3"/>
  <c r="K46" i="3"/>
  <c r="D11" i="3"/>
  <c r="K15" i="3"/>
  <c r="G26" i="3"/>
  <c r="D25" i="3"/>
  <c r="F51" i="3"/>
  <c r="H17" i="3"/>
  <c r="H19" i="3"/>
  <c r="C41" i="3"/>
  <c r="G7" i="3"/>
  <c r="F42" i="3"/>
  <c r="I20" i="3"/>
  <c r="E12" i="3"/>
  <c r="G48" i="3"/>
  <c r="E22" i="3"/>
  <c r="I25" i="3"/>
  <c r="I11" i="3"/>
  <c r="C45" i="3"/>
  <c r="I28" i="3"/>
  <c r="B8" i="3"/>
  <c r="K21" i="3"/>
  <c r="B12" i="3"/>
  <c r="I37" i="3"/>
  <c r="D15" i="3"/>
  <c r="K12" i="3"/>
  <c r="K36" i="3"/>
  <c r="D18" i="3"/>
  <c r="I22" i="3"/>
  <c r="J41" i="3"/>
  <c r="E40" i="3"/>
  <c r="C34" i="3"/>
  <c r="H24" i="3"/>
  <c r="B25" i="3"/>
  <c r="D20" i="3"/>
  <c r="C14" i="3"/>
  <c r="D43" i="3"/>
  <c r="C22" i="3"/>
  <c r="B39" i="3"/>
  <c r="F50" i="3"/>
  <c r="B48" i="3"/>
  <c r="B50" i="3"/>
  <c r="B28" i="3"/>
  <c r="C24" i="3"/>
  <c r="F27" i="3"/>
  <c r="F33" i="3"/>
  <c r="E14" i="3"/>
  <c r="B26" i="3"/>
  <c r="G36" i="3"/>
  <c r="D35" i="3"/>
  <c r="G20" i="3"/>
  <c r="C46" i="3"/>
  <c r="H37" i="3"/>
  <c r="J33" i="3"/>
  <c r="D5" i="3"/>
  <c r="K27" i="3"/>
  <c r="D23" i="3"/>
  <c r="G18" i="3"/>
  <c r="G43" i="3"/>
  <c r="I5" i="3"/>
  <c r="J44" i="3"/>
  <c r="E13" i="3"/>
  <c r="G38" i="3"/>
  <c r="C8" i="3"/>
  <c r="H20" i="3"/>
  <c r="D32" i="3"/>
  <c r="B11" i="3"/>
  <c r="G42" i="3"/>
  <c r="H16" i="3"/>
  <c r="C11" i="3"/>
  <c r="D30" i="3"/>
  <c r="K17" i="3"/>
  <c r="C28" i="3"/>
  <c r="K37" i="3"/>
  <c r="I4" i="3"/>
  <c r="K14" i="3"/>
  <c r="E26" i="3"/>
  <c r="D19" i="3"/>
  <c r="J39" i="3"/>
  <c r="D7" i="3"/>
  <c r="F12" i="3"/>
  <c r="G33" i="3"/>
  <c r="E19" i="3"/>
  <c r="G8" i="3"/>
  <c r="E18" i="3"/>
  <c r="B7" i="3"/>
  <c r="H26" i="3"/>
  <c r="E8" i="3"/>
  <c r="F22" i="3"/>
  <c r="I13" i="3"/>
  <c r="D22" i="3"/>
  <c r="F26" i="3"/>
  <c r="D51" i="3"/>
  <c r="F38" i="3"/>
  <c r="D33" i="3"/>
  <c r="H23" i="3"/>
  <c r="I49" i="3"/>
  <c r="H38" i="3"/>
  <c r="E47" i="3"/>
  <c r="E4" i="3"/>
  <c r="E42" i="3"/>
  <c r="G15" i="3"/>
  <c r="G28" i="3"/>
  <c r="E27" i="3"/>
  <c r="B38" i="3"/>
  <c r="I35" i="3"/>
  <c r="J50" i="3"/>
  <c r="F40" i="3"/>
  <c r="E29" i="3"/>
  <c r="B9" i="3"/>
  <c r="D21" i="3"/>
  <c r="C31" i="3"/>
  <c r="K23" i="3"/>
  <c r="J10" i="3"/>
  <c r="I24" i="3"/>
  <c r="F35" i="3"/>
  <c r="B27" i="3"/>
  <c r="K48" i="3"/>
  <c r="H33" i="3"/>
  <c r="J36" i="3"/>
  <c r="D10" i="3"/>
  <c r="E44" i="3"/>
  <c r="G50" i="3"/>
  <c r="D37" i="3"/>
  <c r="G10" i="3"/>
  <c r="F47" i="3"/>
  <c r="J32" i="3"/>
  <c r="D13" i="3"/>
  <c r="K34" i="3"/>
  <c r="B46" i="3"/>
  <c r="K24" i="3"/>
  <c r="J12" i="3"/>
  <c r="C37" i="3"/>
  <c r="B16" i="3"/>
  <c r="J28" i="3"/>
  <c r="H45" i="3"/>
  <c r="G6" i="3"/>
  <c r="I16" i="3"/>
  <c r="H42" i="3"/>
  <c r="J31" i="3"/>
  <c r="G35" i="3"/>
  <c r="I44" i="3"/>
  <c r="E25" i="3"/>
  <c r="J17" i="3"/>
  <c r="B34" i="3"/>
  <c r="F8" i="3"/>
  <c r="I32" i="3"/>
  <c r="B36" i="3"/>
  <c r="B23" i="3"/>
  <c r="J26" i="3"/>
  <c r="F17" i="3"/>
  <c r="D40" i="3"/>
  <c r="J13" i="3"/>
  <c r="C29" i="3"/>
  <c r="K31" i="3"/>
  <c r="C35" i="3"/>
  <c r="J21" i="3"/>
  <c r="J6" i="3"/>
  <c r="C6" i="3"/>
  <c r="I8" i="3"/>
  <c r="C20" i="3"/>
  <c r="I46" i="3"/>
  <c r="E37" i="3"/>
  <c r="I43" i="3"/>
  <c r="C44" i="3"/>
  <c r="D27" i="3"/>
  <c r="I29" i="3"/>
  <c r="C16" i="3"/>
  <c r="H35" i="3"/>
  <c r="B32" i="3"/>
  <c r="I40" i="3"/>
  <c r="J27" i="3"/>
  <c r="K25" i="3"/>
  <c r="J11" i="3"/>
  <c r="F5" i="3"/>
  <c r="C4" i="3"/>
  <c r="H31" i="3"/>
  <c r="K10" i="3"/>
  <c r="J40" i="3"/>
  <c r="D45" i="3"/>
  <c r="E43" i="3"/>
  <c r="I26" i="3"/>
  <c r="B30" i="3"/>
  <c r="K41" i="3"/>
  <c r="G24" i="3"/>
  <c r="G14" i="3"/>
  <c r="D47" i="3"/>
  <c r="H50" i="3"/>
  <c r="B37" i="3"/>
  <c r="H13" i="3"/>
  <c r="B10" i="3"/>
  <c r="G25" i="3"/>
  <c r="E45" i="3"/>
  <c r="B6" i="3"/>
  <c r="G51" i="3"/>
  <c r="E34" i="3"/>
  <c r="D49" i="3"/>
  <c r="H51" i="3"/>
  <c r="K29" i="3"/>
  <c r="I33" i="3"/>
  <c r="I19" i="3"/>
  <c r="K39" i="3"/>
  <c r="J9" i="3"/>
  <c r="H28" i="3"/>
  <c r="I34" i="3"/>
  <c r="H12" i="3"/>
  <c r="E11" i="3"/>
  <c r="F25" i="3"/>
  <c r="I21" i="3"/>
  <c r="K26" i="3"/>
  <c r="E36" i="3"/>
  <c r="G46" i="3"/>
  <c r="H18" i="3"/>
  <c r="C12" i="3"/>
  <c r="B4" i="3"/>
  <c r="C21" i="3"/>
  <c r="G49" i="3"/>
  <c r="J7" i="3"/>
  <c r="J20" i="3"/>
  <c r="I41" i="3"/>
  <c r="E16" i="3"/>
  <c r="H41" i="3"/>
  <c r="B14" i="3"/>
  <c r="J23" i="3"/>
  <c r="G4" i="3"/>
  <c r="G16" i="3"/>
  <c r="J16" i="3"/>
  <c r="G5" i="3"/>
  <c r="H6" i="3"/>
  <c r="F44" i="3"/>
  <c r="I38" i="3"/>
  <c r="K7" i="3"/>
  <c r="I23" i="3"/>
  <c r="C32" i="3"/>
  <c r="E21" i="3"/>
  <c r="B22" i="3"/>
  <c r="I31" i="3"/>
  <c r="K19" i="3"/>
  <c r="K47" i="3"/>
  <c r="D39" i="3"/>
  <c r="G45" i="3"/>
  <c r="J5" i="3"/>
  <c r="D26" i="3"/>
  <c r="K44" i="3"/>
  <c r="F11" i="3"/>
  <c r="D12" i="3"/>
  <c r="I14" i="3"/>
  <c r="C7" i="3"/>
  <c r="F43" i="3"/>
  <c r="K50" i="3"/>
  <c r="F28" i="3"/>
  <c r="G41" i="3"/>
  <c r="G11" i="3"/>
  <c r="H36" i="3"/>
  <c r="K33" i="3"/>
  <c r="F15" i="3"/>
  <c r="G31" i="3"/>
  <c r="I18" i="3"/>
  <c r="B21" i="3"/>
  <c r="E31" i="3"/>
  <c r="J18" i="3"/>
  <c r="J25" i="3"/>
  <c r="G22" i="3"/>
  <c r="J29" i="3"/>
  <c r="B41" i="3"/>
  <c r="D46" i="3"/>
  <c r="F30" i="3"/>
  <c r="D41" i="3"/>
  <c r="E41" i="3"/>
  <c r="F39" i="3"/>
  <c r="K49" i="3"/>
  <c r="J14" i="3"/>
  <c r="D44" i="3"/>
  <c r="D28" i="3"/>
  <c r="E46" i="3"/>
  <c r="J38" i="3"/>
  <c r="G21" i="3"/>
  <c r="J48" i="3"/>
  <c r="C18" i="3"/>
  <c r="D42" i="3"/>
  <c r="C36" i="3"/>
  <c r="K45" i="3"/>
  <c r="J34" i="3"/>
  <c r="D34" i="3"/>
  <c r="B35" i="3"/>
  <c r="B45" i="3"/>
  <c r="H30" i="3"/>
  <c r="E10" i="3"/>
  <c r="J51" i="3"/>
  <c r="J42" i="3"/>
  <c r="B49" i="3"/>
  <c r="C42" i="3"/>
  <c r="G9" i="3"/>
  <c r="K32" i="3"/>
  <c r="H14" i="3"/>
  <c r="E9" i="3"/>
  <c r="C17" i="3"/>
  <c r="G29" i="3"/>
  <c r="H11" i="3"/>
  <c r="H25" i="3"/>
  <c r="C33" i="3"/>
  <c r="B20" i="3"/>
  <c r="D6" i="3"/>
  <c r="I45" i="3"/>
  <c r="H8" i="3"/>
  <c r="B24" i="3"/>
  <c r="J35" i="3"/>
  <c r="C27" i="3"/>
  <c r="D14" i="3"/>
  <c r="G47" i="3"/>
  <c r="K5" i="3"/>
  <c r="K38" i="3"/>
  <c r="G37" i="3"/>
  <c r="H47" i="3"/>
  <c r="K22" i="3"/>
  <c r="G19" i="3"/>
  <c r="I30" i="3"/>
  <c r="J43" i="3"/>
  <c r="K6" i="3"/>
  <c r="E23" i="3"/>
  <c r="E38" i="3"/>
  <c r="F13" i="3"/>
  <c r="G17" i="3"/>
  <c r="I50" i="3"/>
  <c r="F49" i="3"/>
  <c r="C26" i="3"/>
  <c r="E49" i="3"/>
  <c r="J46" i="3"/>
  <c r="F9" i="3"/>
  <c r="H44" i="3"/>
  <c r="G13" i="3"/>
  <c r="H10" i="3"/>
  <c r="B19" i="3"/>
  <c r="E28" i="3"/>
  <c r="C49" i="3"/>
  <c r="E39" i="3"/>
  <c r="E7" i="3"/>
  <c r="E5" i="3"/>
  <c r="F45" i="3"/>
  <c r="H5" i="3"/>
  <c r="F4" i="3"/>
  <c r="D29" i="3"/>
  <c r="F19" i="3"/>
  <c r="B44" i="3"/>
  <c r="K20" i="3"/>
  <c r="F7" i="3"/>
  <c r="F14" i="3"/>
  <c r="I47" i="3"/>
  <c r="K4" i="3"/>
  <c r="I7" i="3"/>
  <c r="H9" i="3"/>
  <c r="B15" i="3"/>
  <c r="K43" i="3"/>
  <c r="C23" i="3"/>
  <c r="E50" i="3"/>
  <c r="G39" i="3"/>
  <c r="K8" i="3"/>
  <c r="E48" i="3"/>
  <c r="F31" i="3"/>
  <c r="K16" i="3"/>
  <c r="H49" i="3"/>
  <c r="D50" i="3"/>
  <c r="C47" i="3"/>
  <c r="I51" i="3"/>
  <c r="I27" i="3"/>
  <c r="G40" i="3"/>
  <c r="E20" i="3"/>
  <c r="H29" i="3"/>
  <c r="E35" i="3"/>
  <c r="K28" i="3"/>
  <c r="I9" i="3"/>
  <c r="G44" i="3"/>
  <c r="H27" i="3"/>
  <c r="I48" i="3"/>
  <c r="J4" i="3"/>
  <c r="H48" i="3"/>
  <c r="H21" i="3"/>
  <c r="B47" i="3"/>
  <c r="B5" i="3"/>
  <c r="C13" i="3"/>
  <c r="D8" i="3"/>
  <c r="B31" i="3"/>
  <c r="B18" i="3"/>
  <c r="E6" i="3"/>
  <c r="B29" i="3"/>
  <c r="C9" i="3"/>
  <c r="C25" i="3"/>
  <c r="C43" i="3"/>
  <c r="K9" i="3"/>
  <c r="F18" i="3"/>
  <c r="D31" i="3"/>
  <c r="J49" i="3"/>
  <c r="E17" i="3"/>
  <c r="C10" i="3"/>
  <c r="B33" i="3"/>
  <c r="H46" i="3"/>
  <c r="J15" i="3"/>
  <c r="C30" i="3"/>
  <c r="B40" i="3"/>
  <c r="K42" i="3"/>
  <c r="G34" i="3"/>
  <c r="C48" i="3"/>
  <c r="K13" i="3"/>
  <c r="D36" i="3"/>
  <c r="K35" i="3"/>
  <c r="F37" i="3"/>
  <c r="I15" i="3"/>
  <c r="K40" i="3"/>
  <c r="F23" i="3"/>
  <c r="F46" i="3"/>
  <c r="K11" i="3"/>
  <c r="F16" i="3"/>
  <c r="D9" i="3"/>
  <c r="B17" i="3"/>
  <c r="D17" i="3"/>
  <c r="B13" i="3"/>
  <c r="K30" i="3"/>
  <c r="H32" i="3"/>
  <c r="I42" i="3"/>
  <c r="F41" i="3"/>
  <c r="I39" i="3"/>
  <c r="K51" i="3"/>
  <c r="J45" i="3"/>
  <c r="D16" i="3"/>
  <c r="F6" i="3"/>
  <c r="I12" i="3"/>
  <c r="G32" i="3"/>
  <c r="B42" i="3"/>
  <c r="I17" i="3"/>
  <c r="C39" i="3"/>
  <c r="H4" i="3"/>
  <c r="E15" i="3"/>
  <c r="J37" i="3"/>
  <c r="I6" i="3"/>
  <c r="E32" i="3"/>
  <c r="H34" i="3"/>
  <c r="C5" i="3"/>
  <c r="H39" i="3"/>
  <c r="F21" i="3"/>
  <c r="J47" i="3"/>
  <c r="C38" i="3"/>
  <c r="F20" i="3"/>
  <c r="I10" i="3"/>
  <c r="H22" i="3"/>
  <c r="K18" i="3"/>
  <c r="D48" i="3"/>
  <c r="F48" i="3"/>
  <c r="F34" i="3"/>
  <c r="I36" i="3"/>
  <c r="J8" i="3"/>
  <c r="F36" i="3"/>
  <c r="J30" i="3"/>
  <c r="G23" i="3"/>
  <c r="E30" i="3"/>
  <c r="G27" i="3"/>
  <c r="B51" i="3"/>
  <c r="D38" i="3"/>
  <c r="G12" i="3"/>
  <c r="D4" i="3"/>
  <c r="H7" i="3"/>
  <c r="D24" i="3"/>
  <c r="J22" i="3"/>
  <c r="C40" i="3"/>
  <c r="E33" i="3"/>
  <c r="B43" i="3"/>
  <c r="C51" i="3"/>
  <c r="F29" i="3"/>
  <c r="L22" i="3" l="1"/>
  <c r="L30" i="3"/>
  <c r="L44" i="3"/>
  <c r="L38" i="3"/>
  <c r="L16" i="3"/>
  <c r="L15" i="3"/>
  <c r="L9" i="3"/>
  <c r="L10" i="3"/>
  <c r="L11" i="3"/>
  <c r="L5" i="3"/>
  <c r="L32" i="3"/>
  <c r="L37" i="3"/>
  <c r="L31" i="3"/>
  <c r="L39" i="3"/>
  <c r="L28" i="3"/>
  <c r="L45" i="3"/>
  <c r="L7" i="3"/>
  <c r="L46" i="3"/>
  <c r="L24" i="3"/>
  <c r="L27" i="3"/>
  <c r="L50" i="3"/>
  <c r="L25" i="3"/>
  <c r="L42" i="3"/>
  <c r="L48" i="3"/>
  <c r="L29" i="3"/>
  <c r="L47" i="3"/>
  <c r="L13" i="3"/>
  <c r="L8" i="3"/>
  <c r="L6" i="3"/>
  <c r="L19" i="3"/>
  <c r="L21" i="3"/>
  <c r="L36" i="3"/>
  <c r="L14" i="3"/>
  <c r="L17" i="3"/>
  <c r="L12" i="3"/>
  <c r="L40" i="3"/>
  <c r="L43" i="3"/>
  <c r="L23" i="3"/>
  <c r="L41" i="3"/>
  <c r="L34" i="3"/>
  <c r="L18" i="3"/>
  <c r="L33" i="3"/>
  <c r="L20" i="3"/>
  <c r="L51" i="3"/>
  <c r="L4" i="3"/>
  <c r="L35" i="3"/>
  <c r="L26" i="3"/>
  <c r="L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Antenucci, Mark</author>
  </authors>
  <commentList>
    <comment ref="A3" authorId="0" shapeId="0" xr:uid="{00000000-0006-0000-0000-000001000000}">
      <text>
        <r>
          <rPr>
            <sz val="9"/>
            <color indexed="81"/>
            <rFont val="Tahoma"/>
            <family val="2"/>
          </rPr>
          <t xml:space="preserve">Enter Risk ID exactly as it appears on corresponding sheet
</t>
        </r>
      </text>
    </comment>
    <comment ref="G3" authorId="0" shapeId="0" xr:uid="{00000000-0006-0000-0000-000002000000}">
      <text>
        <r>
          <rPr>
            <sz val="9"/>
            <color indexed="81"/>
            <rFont val="Tahoma"/>
            <family val="2"/>
          </rPr>
          <t>Data Entry Field</t>
        </r>
      </text>
    </comment>
    <comment ref="M3" authorId="0" shapeId="0" xr:uid="{00000000-0006-0000-0000-000003000000}">
      <text>
        <r>
          <rPr>
            <sz val="9"/>
            <color indexed="81"/>
            <rFont val="Tahoma"/>
            <family val="2"/>
          </rPr>
          <t>Data Entry Field</t>
        </r>
      </text>
    </comment>
    <comment ref="N3" authorId="0" shapeId="0" xr:uid="{00000000-0006-0000-0000-000004000000}">
      <text>
        <r>
          <rPr>
            <sz val="9"/>
            <color indexed="81"/>
            <rFont val="Tahoma"/>
            <family val="2"/>
          </rPr>
          <t>Data Entry Field</t>
        </r>
      </text>
    </comment>
    <comment ref="O3" authorId="0" shapeId="0" xr:uid="{00000000-0006-0000-0000-000005000000}">
      <text>
        <r>
          <rPr>
            <sz val="9"/>
            <color indexed="81"/>
            <rFont val="Tahoma"/>
            <family val="2"/>
          </rPr>
          <t>Data Entry Field</t>
        </r>
      </text>
    </comment>
    <comment ref="P3" authorId="0" shapeId="0" xr:uid="{00000000-0006-0000-0000-000006000000}">
      <text>
        <r>
          <rPr>
            <sz val="9"/>
            <color indexed="81"/>
            <rFont val="Tahoma"/>
            <family val="2"/>
          </rPr>
          <t>Data Entry Field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B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C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D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E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F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0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1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2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3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4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Angie Sims</author>
    <author>Antenucci, Mark (OU Admin)</author>
    <author>Home</author>
  </authors>
  <commentList>
    <comment ref="A3" authorId="0" shapeId="0" xr:uid="{00000000-0006-0000-0200-000001000000}">
      <text>
        <r>
          <rPr>
            <b/>
            <sz val="9"/>
            <color indexed="81"/>
            <rFont val="Tahoma"/>
            <family val="2"/>
          </rPr>
          <t>Pick from Drop down list</t>
        </r>
        <r>
          <rPr>
            <sz val="9"/>
            <color indexed="81"/>
            <rFont val="Tahoma"/>
            <family val="2"/>
          </rPr>
          <t xml:space="preserve">
</t>
        </r>
      </text>
    </comment>
    <comment ref="A10" authorId="1" shapeId="0" xr:uid="{00000000-0006-0000-0200-000002000000}">
      <text>
        <r>
          <rPr>
            <b/>
            <sz val="9"/>
            <color indexed="81"/>
            <rFont val="Tahoma"/>
            <family val="2"/>
          </rPr>
          <t>Risk ID</t>
        </r>
        <r>
          <rPr>
            <sz val="9"/>
            <color indexed="81"/>
            <rFont val="Tahoma"/>
            <family val="2"/>
          </rPr>
          <t xml:space="preserve"> is automatically pulled from Sheet Name.
Please do not key directly in this cell.  The Risk Committee will popluate the Risk ID.</t>
        </r>
      </text>
    </comment>
    <comment ref="C10" authorId="0" shapeId="0" xr:uid="{00000000-0006-0000-0200-000003000000}">
      <text>
        <r>
          <rPr>
            <b/>
            <sz val="9"/>
            <color indexed="81"/>
            <rFont val="Tahoma"/>
            <family val="2"/>
          </rPr>
          <t>Pick from Drop down list  See above for further detail on risk categories</t>
        </r>
        <r>
          <rPr>
            <sz val="9"/>
            <color indexed="81"/>
            <rFont val="Tahoma"/>
            <family val="2"/>
          </rPr>
          <t xml:space="preserve">
</t>
        </r>
      </text>
    </comment>
    <comment ref="A23" authorId="0" shapeId="0" xr:uid="{00000000-0006-0000-0200-000004000000}">
      <text>
        <r>
          <rPr>
            <b/>
            <sz val="9"/>
            <color indexed="81"/>
            <rFont val="Tahoma"/>
            <family val="2"/>
          </rPr>
          <t>Please refer Risk Analysis Criteria Tab</t>
        </r>
      </text>
    </comment>
    <comment ref="A25" authorId="0" shapeId="0" xr:uid="{00000000-0006-0000-0200-000005000000}">
      <text>
        <r>
          <rPr>
            <b/>
            <sz val="9"/>
            <color indexed="81"/>
            <rFont val="Tahoma"/>
            <family val="2"/>
          </rPr>
          <t xml:space="preserve">Calculated Field </t>
        </r>
      </text>
    </comment>
    <comment ref="A30" authorId="0" shapeId="0" xr:uid="{00000000-0006-0000-0200-000006000000}">
      <text>
        <r>
          <rPr>
            <b/>
            <sz val="9"/>
            <color indexed="81"/>
            <rFont val="Tahoma"/>
            <family val="2"/>
          </rPr>
          <t xml:space="preserve">Where the Target Risk is lower than the Score from Risk Analysis - Risk treatment is desired
Risk committee will follow up if furthere detail on treatment is needed.    
</t>
        </r>
      </text>
    </comment>
    <comment ref="A47" authorId="2" shapeId="0" xr:uid="{4CD69AC8-C33D-4723-B3C2-8BAAA0090EE5}">
      <text>
        <r>
          <rPr>
            <b/>
            <sz val="9"/>
            <color indexed="81"/>
            <rFont val="Tahoma"/>
            <charset val="1"/>
          </rPr>
          <t>Select Status from Dropdown</t>
        </r>
      </text>
    </comment>
    <comment ref="A51" authorId="2" shapeId="0" xr:uid="{717F27C6-D17B-4F92-AC14-739EAFA89737}">
      <text>
        <r>
          <rPr>
            <b/>
            <sz val="9"/>
            <color indexed="81"/>
            <rFont val="Tahoma"/>
            <charset val="1"/>
          </rPr>
          <t>Select Status from Dropdown</t>
        </r>
      </text>
    </comment>
    <comment ref="B55" authorId="0" shapeId="0" xr:uid="{00000000-0006-0000-0200-000007000000}">
      <text>
        <r>
          <rPr>
            <sz val="9"/>
            <color indexed="81"/>
            <rFont val="Tahoma"/>
            <family val="2"/>
          </rPr>
          <t xml:space="preserve">
</t>
        </r>
        <r>
          <rPr>
            <b/>
            <sz val="9"/>
            <color indexed="81"/>
            <rFont val="Tahoma"/>
            <family val="2"/>
          </rPr>
          <t>Completed by and Date completed are mandatory for all templates.</t>
        </r>
      </text>
    </comment>
    <comment ref="B56" authorId="0" shapeId="0" xr:uid="{8F5DACE2-1A93-41E7-A166-1F2D23056CFC}">
      <text>
        <r>
          <rPr>
            <sz val="9"/>
            <color indexed="81"/>
            <rFont val="Tahoma"/>
            <family val="2"/>
          </rPr>
          <t xml:space="preserve">
</t>
        </r>
        <r>
          <rPr>
            <b/>
            <sz val="9"/>
            <color indexed="81"/>
            <rFont val="Tahoma"/>
            <family val="2"/>
          </rPr>
          <t>Completed by and Date completed are mandatory for all templates.</t>
        </r>
      </text>
    </comment>
    <comment ref="B57" authorId="0" shapeId="0" xr:uid="{F7B4AAA4-F3CA-44C7-B544-E605A7E5AA03}">
      <text>
        <r>
          <rPr>
            <sz val="9"/>
            <color indexed="81"/>
            <rFont val="Tahoma"/>
            <family val="2"/>
          </rPr>
          <t xml:space="preserve">
</t>
        </r>
        <r>
          <rPr>
            <b/>
            <sz val="9"/>
            <color indexed="81"/>
            <rFont val="Tahoma"/>
            <family val="2"/>
          </rPr>
          <t>Completed by and Date completed are mandatory for all templates.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5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6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7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8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9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A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B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C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D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E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4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1F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0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1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2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3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4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5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6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7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8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5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9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A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B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C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D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E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2F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0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1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2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6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3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5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6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7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8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9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A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B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C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D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7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E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3F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0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1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2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3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4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5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6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7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8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8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9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A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B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C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D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E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4F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50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51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9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52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53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5400-000001000000}">
      <text>
        <r>
          <rPr>
            <b/>
            <sz val="12"/>
            <color indexed="81"/>
            <rFont val="Tahoma"/>
            <family val="2"/>
          </rPr>
          <t>Risk ID</t>
        </r>
        <r>
          <rPr>
            <sz val="12"/>
            <color indexed="81"/>
            <rFont val="Tahoma"/>
            <family val="2"/>
          </rPr>
          <t xml:space="preserve"> is automatically pulled from Sheet Name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Antenucci, Mark (OU Admin)</author>
  </authors>
  <commentList>
    <comment ref="A10" authorId="0" shapeId="0" xr:uid="{00000000-0006-0000-0A00-000001000000}">
      <text>
        <r>
          <rPr>
            <b/>
            <sz val="12"/>
            <color indexed="81"/>
            <rFont val="Tahoma"/>
            <family val="2"/>
          </rPr>
          <t>Risk ID</t>
        </r>
        <r>
          <rPr>
            <sz val="12"/>
            <color indexed="81"/>
            <rFont val="Tahoma"/>
            <family val="2"/>
          </rPr>
          <t xml:space="preserve"> is automatically pulled from Sheet Name</t>
        </r>
      </text>
    </comment>
  </commentList>
</comments>
</file>

<file path=xl/sharedStrings.xml><?xml version="1.0" encoding="utf-8"?>
<sst xmlns="http://schemas.openxmlformats.org/spreadsheetml/2006/main" count="4277" uniqueCount="1082">
  <si>
    <t>Risk Register</t>
  </si>
  <si>
    <t>Identify Risks</t>
  </si>
  <si>
    <t>Analyze Risks</t>
  </si>
  <si>
    <t>Evaluate Risks</t>
  </si>
  <si>
    <t>Treat Risks</t>
  </si>
  <si>
    <t>Risk ID</t>
  </si>
  <si>
    <t>Risk Name</t>
  </si>
  <si>
    <t>Group / Department</t>
  </si>
  <si>
    <t>Risk Category</t>
  </si>
  <si>
    <t>Description of Risk</t>
  </si>
  <si>
    <t>Controls</t>
  </si>
  <si>
    <t>Owner</t>
  </si>
  <si>
    <t>Likelihood</t>
  </si>
  <si>
    <t>Consequence</t>
  </si>
  <si>
    <t>Score</t>
  </si>
  <si>
    <t>Target</t>
  </si>
  <si>
    <t>Exceed</t>
  </si>
  <si>
    <t>Action</t>
  </si>
  <si>
    <t>Treatment or
Action Plan</t>
  </si>
  <si>
    <t>Action By (Whom)</t>
  </si>
  <si>
    <t>Due Date</t>
  </si>
  <si>
    <t>Risk Enterprise committee if follow up needed</t>
  </si>
  <si>
    <t>ST17</t>
  </si>
  <si>
    <t>FI18</t>
  </si>
  <si>
    <t>OP3</t>
  </si>
  <si>
    <t>FI9</t>
  </si>
  <si>
    <t>Angie</t>
  </si>
  <si>
    <t>OP7</t>
  </si>
  <si>
    <t>ST4</t>
  </si>
  <si>
    <t>Brett</t>
  </si>
  <si>
    <t>IE2</t>
  </si>
  <si>
    <t>EE2</t>
  </si>
  <si>
    <t>FI4</t>
  </si>
  <si>
    <t>FI15</t>
  </si>
  <si>
    <t>Brett - should this not just be merged with HR4?</t>
  </si>
  <si>
    <t>FI5</t>
  </si>
  <si>
    <t>IT3</t>
  </si>
  <si>
    <t>Kristi</t>
  </si>
  <si>
    <t>OP4</t>
  </si>
  <si>
    <t>Kristi   (Consider grouping with asset management item_F15)</t>
  </si>
  <si>
    <t>LG3</t>
  </si>
  <si>
    <t>HR7</t>
  </si>
  <si>
    <t>EE1</t>
  </si>
  <si>
    <t>FI11</t>
  </si>
  <si>
    <t>ST1</t>
  </si>
  <si>
    <t>HR1</t>
  </si>
  <si>
    <t>HR9</t>
  </si>
  <si>
    <t>IT9</t>
  </si>
  <si>
    <t>LG1</t>
  </si>
  <si>
    <t>OP6</t>
  </si>
  <si>
    <t>Angie (see FI3)</t>
  </si>
  <si>
    <t>ST6</t>
  </si>
  <si>
    <t>Sherry</t>
  </si>
  <si>
    <t>ST10</t>
  </si>
  <si>
    <t>IE3</t>
  </si>
  <si>
    <t>FI6</t>
  </si>
  <si>
    <t>OP14</t>
  </si>
  <si>
    <t>OP17</t>
  </si>
  <si>
    <t>ST3</t>
  </si>
  <si>
    <t>FI1</t>
  </si>
  <si>
    <t>HR10</t>
  </si>
  <si>
    <t>OP5</t>
  </si>
  <si>
    <t>ST9</t>
  </si>
  <si>
    <t>OP16</t>
  </si>
  <si>
    <t>ST5</t>
  </si>
  <si>
    <t>HR2</t>
  </si>
  <si>
    <t>FI10</t>
  </si>
  <si>
    <t>FI13</t>
  </si>
  <si>
    <t>IT8</t>
  </si>
  <si>
    <t>OP1</t>
  </si>
  <si>
    <t>Tina</t>
  </si>
  <si>
    <t>ST7</t>
  </si>
  <si>
    <t>HR11</t>
  </si>
  <si>
    <t>LG2</t>
  </si>
  <si>
    <t>EE4</t>
  </si>
  <si>
    <t>FI14</t>
  </si>
  <si>
    <t>FI8</t>
  </si>
  <si>
    <t>OP15</t>
  </si>
  <si>
    <t>Heat Map</t>
  </si>
  <si>
    <t>LIKELIHOOD</t>
  </si>
  <si>
    <t xml:space="preserve"> IE2</t>
  </si>
  <si>
    <t xml:space="preserve"> FI14</t>
  </si>
  <si>
    <t xml:space="preserve"> OP14, ST3, FI1, HR10, OP5, OP16</t>
  </si>
  <si>
    <t xml:space="preserve"> ST17, OP3, FI9, OP7</t>
  </si>
  <si>
    <t xml:space="preserve"> HR2, IT8, OP1</t>
  </si>
  <si>
    <t xml:space="preserve"> EE2, FI4, FI15, FI5, IT3, OP4, LG3, HR7, EE1, FI11, ST1, HR1, HR9, IT9, LG1, OP6, ST6, ST10, IE3</t>
  </si>
  <si>
    <t xml:space="preserve"> FI18, ST4</t>
  </si>
  <si>
    <t xml:space="preserve"> LG2, EE4, FI8</t>
  </si>
  <si>
    <t xml:space="preserve"> ST5, FI10, FI13, ST7, HR11</t>
  </si>
  <si>
    <t xml:space="preserve"> FI6, OP17, ST9</t>
  </si>
  <si>
    <t xml:space="preserve"> OP15</t>
  </si>
  <si>
    <t>IMPACT</t>
  </si>
  <si>
    <t>Legend</t>
  </si>
  <si>
    <t>EE - External Enviornment</t>
  </si>
  <si>
    <t>IE - Internal Enviornment</t>
  </si>
  <si>
    <t>FI - Financial</t>
  </si>
  <si>
    <t>HR - Human Resources</t>
  </si>
  <si>
    <t>IT - Information Technology</t>
  </si>
  <si>
    <t>LG- Legal</t>
  </si>
  <si>
    <t>OP- Operational</t>
  </si>
  <si>
    <t>ST - Strategic</t>
  </si>
  <si>
    <t>Detailed Risk Plan</t>
  </si>
  <si>
    <t>Risk Identification</t>
  </si>
  <si>
    <t>Risk Champion</t>
  </si>
  <si>
    <t>Observations</t>
  </si>
  <si>
    <t xml:space="preserve">The college is willing to accept risk in pursuing opportunities, excellence in teaching, innovation, community partnerships, etc., as long as the following considerations within its key risk categories are observed:
- Strategic Risk will not adversely impact the student experience, recruitment, enrolment and retention.
- Reputation Risk (external and/or internal) will not significantly impact the college's reputation or compromise the fundamental of its mission, vision and values.
- Operational Risk will not materially disrupt service delivery
- Financial Risk when aggregated will not negatively materially impact college overall financial integrity and health
- People Risk (Human Resources) will not significantly discourage trust, engagement, inclusion and empowerment, but should support and enable the College's people and communities.
- Compliance risk - the college will operate with prudence within all legislation, regulation and policy-based requirements to the extent that it will not knowingly put itself in a position that results in significant non-compliance, or significantly delay its ability to take appropriate corrective actions.
</t>
  </si>
  <si>
    <t>provide short relevant name</t>
  </si>
  <si>
    <t>Risk Source(s)</t>
  </si>
  <si>
    <t>List elements giving rise to risk - root cause(s).  Again bullet format is ideal.</t>
  </si>
  <si>
    <t>list controls currently in place to mitigate the issue identified</t>
  </si>
  <si>
    <t>Risk Analysis</t>
  </si>
  <si>
    <t>key chance of risk occurring (1 - 5)</t>
  </si>
  <si>
    <t>impact of the outcome should risk occur 
( 1 - 5)</t>
  </si>
  <si>
    <t>Rationale for Likelihood / Consequence</t>
  </si>
  <si>
    <t>Use this field to express your thoughts and rationale for the risk analysis scoring including conclusion on desired target risk below.  Tie your thoughts to the risk critieria guidelines.</t>
  </si>
  <si>
    <t>Risk Evaluation</t>
  </si>
  <si>
    <t>Target Risk</t>
  </si>
  <si>
    <t>What is the desired overall risk that should be tolerated for the issue described?</t>
  </si>
  <si>
    <t>Risk Treatment</t>
  </si>
  <si>
    <t>Possible Treatment Options</t>
  </si>
  <si>
    <t>Analysis Result (Accept/Reject)</t>
  </si>
  <si>
    <t>Risk Mitigation Plan</t>
  </si>
  <si>
    <t>Action Item</t>
  </si>
  <si>
    <t>Action by</t>
  </si>
  <si>
    <t>Targeted Timeline</t>
  </si>
  <si>
    <t>1. -</t>
  </si>
  <si>
    <t>2. -</t>
  </si>
  <si>
    <t>3. -</t>
  </si>
  <si>
    <t>4. -</t>
  </si>
  <si>
    <t>5 -</t>
  </si>
  <si>
    <t>6 -</t>
  </si>
  <si>
    <t>Resource Requirement</t>
  </si>
  <si>
    <t>Reporting and Monitoring Required</t>
  </si>
  <si>
    <t>Completed By</t>
  </si>
  <si>
    <t>Completed Date</t>
  </si>
  <si>
    <t>Risk Analysis Criteria</t>
  </si>
  <si>
    <t xml:space="preserve">Risk Score = </t>
  </si>
  <si>
    <t>Likelihood Rating X Consequence Rating</t>
  </si>
  <si>
    <t>Assessment</t>
  </si>
  <si>
    <t xml:space="preserve">Rating </t>
  </si>
  <si>
    <t>Description</t>
  </si>
  <si>
    <t>Indicator</t>
  </si>
  <si>
    <t>Very likely</t>
  </si>
  <si>
    <t>expected in most circumstances</t>
  </si>
  <si>
    <t>multiple times a year</t>
  </si>
  <si>
    <t>&gt; 99%</t>
  </si>
  <si>
    <t>Risk Level</t>
  </si>
  <si>
    <t>Likely</t>
  </si>
  <si>
    <t>will probably occur in most circumstances</t>
  </si>
  <si>
    <t>once a year</t>
  </si>
  <si>
    <t>&gt; 50%</t>
  </si>
  <si>
    <t>0 – 6  Low</t>
  </si>
  <si>
    <t>Possible</t>
  </si>
  <si>
    <t>might occur at some time</t>
  </si>
  <si>
    <t>once within 3-5 years</t>
  </si>
  <si>
    <t>&gt; 30%</t>
  </si>
  <si>
    <t>8 – 12 Medium</t>
  </si>
  <si>
    <t>Unlikely</t>
  </si>
  <si>
    <t>could occur occassionally</t>
  </si>
  <si>
    <t>within 10 years</t>
  </si>
  <si>
    <t>&lt; 30%</t>
  </si>
  <si>
    <t>15 – 20 High</t>
  </si>
  <si>
    <t>Rare</t>
  </si>
  <si>
    <t>may occur in exceptional circumstances</t>
  </si>
  <si>
    <t>within 25 years</t>
  </si>
  <si>
    <t>&lt;1%</t>
  </si>
  <si>
    <t>25 Very high</t>
  </si>
  <si>
    <t>Considerations</t>
  </si>
  <si>
    <t>Finance</t>
  </si>
  <si>
    <t>Compliance</t>
  </si>
  <si>
    <t>People</t>
  </si>
  <si>
    <t>Reputation</t>
  </si>
  <si>
    <t>Operations</t>
  </si>
  <si>
    <t>Breach resulting in:</t>
  </si>
  <si>
    <t>not inclusive</t>
  </si>
  <si>
    <t>Severe</t>
  </si>
  <si>
    <t>&gt; $3.5 M</t>
  </si>
  <si>
    <t>Material sanctions, fines, penalties</t>
  </si>
  <si>
    <t>Loss of several key leaders and/or multiple critical staff
Long term impact on staff engagement</t>
  </si>
  <si>
    <t>Long -term wide spread media coverage, major long-term impact</t>
  </si>
  <si>
    <t>Complete disruption
unplanned outage &gt; 2 weeks
widespread staff/visitor safety at risk</t>
  </si>
  <si>
    <t>Major</t>
  </si>
  <si>
    <t>&gt; $1 M</t>
  </si>
  <si>
    <t>Signifiant sanctions etc</t>
  </si>
  <si>
    <t>Loss of few key leaders and/or a critical staff
Medium term impact on staff engagement</t>
  </si>
  <si>
    <t>Medium -term wide spread media coverage, short-term impact</t>
  </si>
  <si>
    <t>widespread disruption
unplanned outage &gt; 5 days
some staff/visitor safety at risk</t>
  </si>
  <si>
    <t>Moderate</t>
  </si>
  <si>
    <t>~ $500 K - $1.0 M</t>
  </si>
  <si>
    <t>some penalties/fines</t>
  </si>
  <si>
    <t>Loss of one key leader
Medium term impact staff engagement</t>
  </si>
  <si>
    <t>Short -term localized media coverage, Short-term impact</t>
  </si>
  <si>
    <t>minimual disruption
unplanned outage &gt; 1 day
local staff/visitor safety at risk</t>
  </si>
  <si>
    <t>Minor</t>
  </si>
  <si>
    <t>~ $100K - $500K</t>
  </si>
  <si>
    <t>Immaterial fines</t>
  </si>
  <si>
    <t>Loss of identifed successor of key leader,  miminal impact staff engagement</t>
  </si>
  <si>
    <t>Medium -term localized media coverage, medium-term impact</t>
  </si>
  <si>
    <t>local disruption
unplanned outage couple hours 
minimual staff/visitor safety at risk</t>
  </si>
  <si>
    <t>Insignificant</t>
  </si>
  <si>
    <t>&lt; $100K</t>
  </si>
  <si>
    <t>nothing</t>
  </si>
  <si>
    <t>Nominal impact staff engagement</t>
  </si>
  <si>
    <t xml:space="preserve">No media coverage, minimual impact </t>
  </si>
  <si>
    <t>no risk</t>
  </si>
  <si>
    <t>Strategic Planning</t>
  </si>
  <si>
    <t>ELT - Sonia Crook sponsor</t>
  </si>
  <si>
    <t xml:space="preserve">Bill 148 providing organizational challenges for both compliance and finances
</t>
  </si>
  <si>
    <t>Strategic</t>
  </si>
  <si>
    <t xml:space="preserve">The risk of policy or legislation changes that impact finance such as payroll and create a need to add resources for implementation may result in financial hardship,  unexpected reallocation of needed resources and loss of needed talent.  Any delays in implementation may also impact college reputation. </t>
  </si>
  <si>
    <t xml:space="preserve">Change in Policy/Legislation </t>
  </si>
  <si>
    <t>Political environment,  changing members of government,  change in governments</t>
  </si>
  <si>
    <t>Full participation within College sector networks such as Colleges Ontario to stay advised on emerging issue and impact.
Develop preparedness and contingency strategies for emerging issues.</t>
  </si>
  <si>
    <t>Currently we are in the midst of a significant legislative change with Bill 148 - thus high likelihood and have estimated the cost to comply and implement the bill at $ 4.5 Million.  Budget is in place to offset the impact,  however there are concerns that once legislation is fully understood and implemented costs will vary from the estimate up to 10% thus the 3 for consequence.</t>
  </si>
  <si>
    <t>HR team is being developed for Bill 148 implementation</t>
  </si>
  <si>
    <t>Budget Monitoring as normal cycle requires,  project monitoring will also occur in project management process.</t>
  </si>
  <si>
    <t>Angie Sims/Sonia Crook</t>
  </si>
  <si>
    <t>March 16/2018</t>
  </si>
  <si>
    <t>Academic Delivery</t>
  </si>
  <si>
    <t>EMSC - sponsor Drew Van Parys</t>
  </si>
  <si>
    <t>Failure to meet enrolment targets,  declining domestic,  change in international policies and targets</t>
  </si>
  <si>
    <t>Financial</t>
  </si>
  <si>
    <t>Risk that declining domestic markets and volatile international market will result in decline in overall college enrolments creating a reduction in revenues with impact on overall financial health of the college.</t>
  </si>
  <si>
    <t>Enrolment Risk</t>
  </si>
  <si>
    <t>Lower applications, lower conversion rate, low response rates to marketing efforts</t>
  </si>
  <si>
    <t>Better market research,  better marketing understanding their target markets, revised enrolment management steering committee focusing on long range planning,  new product development,  conversation team and rent ion teams developing new strategies</t>
  </si>
  <si>
    <t>Angie Sims/Drew Van Parys</t>
  </si>
  <si>
    <t>Finance and Admin.</t>
  </si>
  <si>
    <t>BBaker</t>
  </si>
  <si>
    <t>Increased capital funding is coming to the College in the next several years, particularly intended for retrofitting and renovating existing facilities/spaces, with significant operations/academic delivery impact/disruption and on relatively tight timelines.
Achieving project completion/timing is becoming increasingly challenging on recent/current (SIF) projects without cutting corners/taking risks on proper procurement or contract management practices.
Increasing stress levels on core departmental teams/leaders, increasing risk of burnout and interpersonal relationship issues. 
Insufficient amount of skilled resources/staffing challenges in Physical Resources and Procurement departments, as well as some key 'partner/proponent' departments increasing the risk of large capital project failure due to inappropriate or unrealistic solutions/designs;  or losing funding mid project due to missed deadlines;  or increased vulnerability to contractor lawsuits;  or legal challenges due to weakened controls/project management, documentation...</t>
  </si>
  <si>
    <t>Operational</t>
  </si>
  <si>
    <t>The risk that we do not have adequate resource capacity (particularly in PRD and Procurement departments) to successfully execute large, complex projects when funding opportunities are available (this is highly likely to increase in frequency given the extent of deferred maintenance and Governments' infrastructure priorities).  This significantly increases the reputational, financial and legal risk exposure to the College.</t>
  </si>
  <si>
    <t>Capacity for Successfully Completing Large Capital Projects</t>
  </si>
  <si>
    <t>Government funding programs are increasingly placing short proposal development turnaround and project completion requirements
 Government procurement directive and international trade treaties are constantly increasing complexity of technical/competitive processes/requirements
Increasing government documentation requirements (particularly supplementary conditions to enable Ministry of Finance S28 approvals) creating very complex tender documents/processes
Legal/contract management approvals/processes/signoffs/documentation requirements must be followed for proper due diligence and internal controls</t>
  </si>
  <si>
    <t>Segregation of duties, egg: multi-level approval/signoff documents/processes, regular review of large dollar variances/change orders etc. 
Review of documentation by finance team, and validation of budgets/reporting summary</t>
  </si>
  <si>
    <t>6</t>
  </si>
  <si>
    <t xml:space="preserve">increase staffing in PR with strong project management and technical expertise </t>
  </si>
  <si>
    <t>accept</t>
  </si>
  <si>
    <t>increase staffing in Procurement department</t>
  </si>
  <si>
    <t>seek sector-wide contract / collaborative procurement opportunities</t>
  </si>
  <si>
    <t>ensure succession plans exist in PR and Procurement dep'ts</t>
  </si>
  <si>
    <t>Timeline</t>
  </si>
  <si>
    <t>1. - Hire new PR Project manager position</t>
  </si>
  <si>
    <t>PR Director</t>
  </si>
  <si>
    <t>2. - Hire 1-2 additional staff in Procurement Department</t>
  </si>
  <si>
    <t>Director, Procurement</t>
  </si>
  <si>
    <t>3. -  Succession Plans developed</t>
  </si>
  <si>
    <t>Directors PR and Procure.</t>
  </si>
  <si>
    <t>2018-19</t>
  </si>
  <si>
    <t>B Baker</t>
  </si>
  <si>
    <t>Nov 1 2017</t>
  </si>
  <si>
    <t>Physical Resources</t>
  </si>
  <si>
    <t>PMO/PRD</t>
  </si>
  <si>
    <t xml:space="preserve">College Capital Projects have a tendency to encounter scope creep - increasing in size and complexity, placing pressure on timelines, budgets, operations and often space constraints.  Within the college we are often faced with a variety of stakeholders, with competing agendas, which makes it all the more important to have clearly established goals.  Scope creep on one project impacts limited resources available for all other projects. </t>
  </si>
  <si>
    <t xml:space="preserve">The risk that capital projects have the tendency to creep beyond the original intent of the project concept,  which will result in the project success being diluted which causes negative financial impact and in many cases poorer quality results. </t>
  </si>
  <si>
    <t xml:space="preserve">Capital Project  Scope Creep </t>
  </si>
  <si>
    <t xml:space="preserve">Lack of clear goals - Project team needs to work with Sponsors and stakeholders need to determine inclusions, as well as, exclusions.
Lack of College wide standard tools and templates that all stakeholders and sponsors use to guide the process.
A greater understanding by stakeholders/sponsors on the impact of scope creep. </t>
  </si>
  <si>
    <t xml:space="preserve">Strong Project Management processes - eg:  use of Project Charter that is created by Project Team, signed off by Project Sponsors and regular reporting/tracking of project progress, scope and budget </t>
  </si>
  <si>
    <t>set target</t>
  </si>
  <si>
    <t>Creation of college wide tools for effective PM</t>
  </si>
  <si>
    <t xml:space="preserve">Creation of PM training for all involved in projects to set guidelines how to work through scope etc. </t>
  </si>
  <si>
    <t>Terry Williams</t>
  </si>
  <si>
    <t>Nov 1/ 2017</t>
  </si>
  <si>
    <t>modified</t>
  </si>
  <si>
    <t>BB</t>
  </si>
  <si>
    <t>revised controls</t>
  </si>
  <si>
    <t>CSIC</t>
  </si>
  <si>
    <t>Enrollment qty increasing creating pressure on finite classrooms , new programs being added without consideration of existing resources (no offsetting sunsetting programs) dedicated space req by 'specialized' areas eliminates available space for scheduling, funding creates new programs that inserts and override existing space commitments , specialized needs (i.e. international prayer, medical lounge, aboriginal lounge, study space) take away classroom space, new employees through growth apply pressure on existing antiquated office allocations, applying space allocation standards is essential but sensitive and expensive, ergonomic standards (sit/stand, lighting, fresh air) require new layouts and space standards, IT requirements may change as a result of any space use change, finite space available and expensive to add, scheduling conflicts between post sec contract training con ed conference services administrative use create double bookings, concurrent use and empty rooms, not all scheduled space is used (no shows) leaving opportunities unused, collective agreement around teaching guidelines and restrictions put an added restriction of space usage</t>
  </si>
  <si>
    <t>The risk of ineffective use and allocation of academic space results in shortage of available teaching opportunities resulting in sub optimal learning experience, reputational risk, conflict within user groups, unnecessary modifications and lower student experience</t>
  </si>
  <si>
    <t>Space Utilization</t>
  </si>
  <si>
    <t>international programming want premium and specialized space, con ed want specialized and reserved space, collective agreement restrictions, limited space on hand, increased enrollment numbers, lack of integrated scheduling software and rules, no penalty for poor planning or no shows, faculty concurrent book space, admin services occupy classroom space, no funding for expansion of premises,</t>
  </si>
  <si>
    <t>College Space Committee in place, enterprise scheduling software being implemented, Space Committee Space Usage Guidelines in place, conference services office being created for off all campus users, 5 year space upgrade plans in process, schedules being posted on every classroom for transparency, tracking and centralized booking of all space in new software purchased in 2017</t>
  </si>
  <si>
    <t>Implement enterprise software</t>
  </si>
  <si>
    <t>centralize bookings</t>
  </si>
  <si>
    <t>eliminate held space for all users</t>
  </si>
  <si>
    <t>create accountability for mis use of resources</t>
  </si>
  <si>
    <t>Terry Williams/Sue Kloosterman</t>
  </si>
  <si>
    <t>Modified</t>
  </si>
  <si>
    <t>modified controls</t>
  </si>
  <si>
    <t>Student Services/Registration</t>
  </si>
  <si>
    <t>EMSC - sponsor Kristi Kerford</t>
  </si>
  <si>
    <t>Our International student population is growing.
The needs of International students are / may be different / unknown
We have not prepared / trained our employees to work with this population
The International student population does not seem to integrate into the domestic population.  This may mean that they then do not access services.
Employees are feeling unprepared, under resourced and stressed</t>
  </si>
  <si>
    <t>Risk of being unprepared to support International students results in negative impact to student satisfaction, student health and wellness, employee health and wellness, reputational and finances</t>
  </si>
  <si>
    <t>Preparedness for International student population</t>
  </si>
  <si>
    <t>College Strategic Plan
International student demand
Declining domestic enrollment
Unprepared employees
Ontario Gov't - funding models based on increasing enrollment</t>
  </si>
  <si>
    <t>International Student Services</t>
  </si>
  <si>
    <t>Better collaboration between student services and international student services</t>
  </si>
  <si>
    <t>Accept</t>
  </si>
  <si>
    <t>More staffing for international student services</t>
  </si>
  <si>
    <t>More employee training - cultural awareness/understanding</t>
  </si>
  <si>
    <t>Kristi Kerford</t>
  </si>
  <si>
    <t>Nov 1 2018</t>
  </si>
  <si>
    <t>ELT review</t>
  </si>
  <si>
    <t xml:space="preserve"> - risk analysis modified</t>
  </si>
  <si>
    <t>HS/HR</t>
  </si>
  <si>
    <t xml:space="preserve">The Cannabis Act or Bill C-45, which is set to decriminalize the recreational use of marijuana in Canada will likely be enacted on July 1, 2018. As a result, the College may experience and increase of  recreational use both by employees and/or students.  Many of the activities and programs  at the College are  "safety sensitive", with a zero tolerance for impairment.  In addition, the OHSA deems an employer must take every reasonable precaution to ensure safety of workers.  25.2 (h) 
</t>
  </si>
  <si>
    <t>Internal Environment</t>
  </si>
  <si>
    <t xml:space="preserve">The risk that casual use of cannabis will increase around the College by both employees and students, which will result in H&amp;S risks regarding impairment while participating in "safety sensitive" activities and programs.  Faculty who oversee high hazard programs will need additonal support to ensure they can appropriately access and managing student imparment.      </t>
  </si>
  <si>
    <t>Introduction of  the Cannabis Act  Bill C-45</t>
  </si>
  <si>
    <t xml:space="preserve">1. High- hazard  programs such as Heavy Equipment Operation require a zero tolerance threshold to ensure safety of employees and students. 
2. The influx of edible types of cannabis may increase the likelyhood of unknowing consumption..ie candy, baked goods. 
3. Liability to College if an undetected impaired student or employee causes harm.
</t>
  </si>
  <si>
    <t xml:space="preserve">Be prepared with policies and procedures that are appropriate to ensure the H&amp;S of the college community:
1.Current College  policies ; Alcohol Policy 4.425, Smoking and Tobacco use Policy 4.413  provide some guidance, however a specific  Cannabis Policy will likely need to be to developed that addressed use of and impairment by.  
2. Awaiting Federal Legislation and impact on the provincial OHSA.  
</t>
  </si>
  <si>
    <t>set a target once risk is articulated? ** yes, TW***</t>
  </si>
  <si>
    <t>Pending new Legislation and Guidelines</t>
  </si>
  <si>
    <t>John Gallen</t>
  </si>
  <si>
    <t>Nov 1/2017</t>
  </si>
  <si>
    <t>Most programs' enrolment is limited by availability of quality placement sites; we are paying for some PHM hospital placements and all PMD rideout placements which is costly and could represent "the tip of the iceberg"</t>
  </si>
  <si>
    <t>External Environment</t>
  </si>
  <si>
    <t xml:space="preserve">A risk that we can not obtain enough placement sites for students to accomplish the experiential portion of their program of study results in lower enrolment capacity and reduced quality of student experience; </t>
  </si>
  <si>
    <t>Placements</t>
  </si>
  <si>
    <t xml:space="preserve">Publicly funded agencies have fewer resources to deal with our students and manage their own workloads and inherent risks/liabilities; fewer employees feel an obligation to their disciplines if they are not being paid/recognized for working with our students; PRHC wants us to vet police checks for them even though it is their site and risk (threatening to pull out if we do not support them in this request); more post-secondary institutions involved in experiential learning may begin to interfere with commitments we have in place; </t>
  </si>
  <si>
    <t>Manage our placement processes as efficiently and effectively as possible; Manage all non-academic requirements smoothly; strategically cultivate more partnerships and find more sites in other regions;</t>
  </si>
  <si>
    <t>Increase cost to pay for placements</t>
  </si>
  <si>
    <t>Find other places to do placements</t>
  </si>
  <si>
    <t>Ensure that we are instilling professional obligation (in our students) to those coming behind so that they will be willing hosts</t>
  </si>
  <si>
    <t>Carol Kelsey and Allan Hewitt</t>
  </si>
  <si>
    <t>Enterprise risk working group</t>
  </si>
  <si>
    <t>March 9/2018</t>
  </si>
  <si>
    <t>Risk description updated into prescribed format</t>
  </si>
  <si>
    <t>ELT</t>
  </si>
  <si>
    <t>March 16/19</t>
  </si>
  <si>
    <t>Risk score adjusted</t>
  </si>
  <si>
    <t>Director Budget Services</t>
  </si>
  <si>
    <t xml:space="preserve">
target assigned to departments
budget process is decentralized gathering data from line operations up
tools and templates available to support budget forecasting 
observations of range of skills competency in budget mgt
based on unknown thus need assumptions
have seen major swings in enrolment forecasting and capital expenditure forecasting
</t>
  </si>
  <si>
    <t>The risk of improper forecasting which will result in incomplete/ inaccurate budgets  resulting in improper resource allocation and loss of
internal reputation/confidence (ie with BOG)</t>
  </si>
  <si>
    <t xml:space="preserve">Improper forecasting </t>
  </si>
  <si>
    <t>users not following process,  human error, change in assumption</t>
  </si>
  <si>
    <t xml:space="preserve">- Budget Committee in place for governance; forecasting/budgeting tools and templates well established and communicated
- regular monitoring and financial reports &amp; updates published
- regular oversight &amp; review of budget submissions
- trending analysis and monitoring monthly for reasonability </t>
  </si>
  <si>
    <t xml:space="preserve">forecasting/reporting models, monitoring processes, </t>
  </si>
  <si>
    <t>.</t>
  </si>
  <si>
    <t xml:space="preserve">training </t>
  </si>
  <si>
    <t>consultation with deans and RO for enrolment levels</t>
  </si>
  <si>
    <t>contingency</t>
  </si>
  <si>
    <t>1 - testing and modifications to forecasting models</t>
  </si>
  <si>
    <t>Budget services</t>
  </si>
  <si>
    <t>annually</t>
  </si>
  <si>
    <t xml:space="preserve">2 - targeted training </t>
  </si>
  <si>
    <t>3 - modify tools where it has been observed they are not understood and not being used properly</t>
  </si>
  <si>
    <t xml:space="preserve">staff time within Budget Services </t>
  </si>
  <si>
    <t>Angie Sims</t>
  </si>
  <si>
    <t>Oct 19 2017</t>
  </si>
  <si>
    <t>VP Finance and Admin</t>
  </si>
  <si>
    <t xml:space="preserve">- The College has an increasing number of construction projects that are complex and on tight funding timelines 
'-  As projects proceed there are occasionally change orders due to unforeseen situations which can impact a contractor's schedule (ie cause delays) and/or the project's budget materially.  
</t>
  </si>
  <si>
    <t>Risk that large complex capital projects may incur cost over runs and project delays due to tight scheduling and site conditions, which could result in budget short falls, contractor legal or delay claims and loss of college reputation</t>
  </si>
  <si>
    <t>Construction Project Cost Over-runs and Delay Claims</t>
  </si>
  <si>
    <t>- when renovations are part of the project, there is risk as the building are old and it is unknown what will be uncovered as the project proceeds
-  as the project progresses it is common for site conditions to be uncovered that could  not have been identified; or were missed by architects and engineers; this opens the door for cost overruns and litigation depending on magnitude and type of item</t>
  </si>
  <si>
    <t>- Strong project management training and monitoring/reporting/controls have been implemented at the College
'-  The college endeavours to engage highly qualified architects, consulting engineers, code consultants and key building trade contractors to minimize this risk</t>
  </si>
  <si>
    <t>Sue Sanders</t>
  </si>
  <si>
    <t>CPSC - sponsor Angie Sims</t>
  </si>
  <si>
    <t>Capital assets subledger in excel spreadsheet for recording of financial impact only
 We do not use asset management module of our Enterprise database
No tagging of assets at time of purchase  (i.e. tie to PO receiving process)  although assets are tagged in some areas
Asset inventory decentralized and incomplete
No annual inventory taking policy
Capital asset policy on $5,000 items which approval to purchase controlled centrally
smaller items expensed annually purchased from local manager budget (not centrally controlled) 
No formal asset management, life cycle, maintenance schedules in place</t>
  </si>
  <si>
    <t>The risk of not having a comprehensive corporate asset management system may result in missing assets,  assets in disrepair (or beyond useful lives or vendor support) creating asset failures impacting operations (i.e. IT service/reliability), health and safety,  emergency buying issues and/or resources going to lower priorities in financial planning processes</t>
  </si>
  <si>
    <t>Asset Management/Aging Infrastructure</t>
  </si>
  <si>
    <t xml:space="preserve">Staff, students with access to assets (over use, misuse, theft)
Lack of policy on inventory controls 
</t>
  </si>
  <si>
    <t xml:space="preserve">Capital planning committee reviews and recommends funding on prioritized basis to approve annual purchases of assets.  Committee also ensures key departments have sound asset planning and replacement strategies in place.
Asset tags in decentralized systems
Delegation of authority - managers approve large purchase, review visa for small purchases
</t>
  </si>
  <si>
    <t>Implement centralized asset management system</t>
  </si>
  <si>
    <t>Asset inventory policy</t>
  </si>
  <si>
    <t>application of asset tags at time of purchase</t>
  </si>
  <si>
    <t xml:space="preserve">1. </t>
  </si>
  <si>
    <t>staffing,</t>
  </si>
  <si>
    <t>Risk name added aging infra (merger of IT risk)</t>
  </si>
  <si>
    <t>adjusted scoring</t>
  </si>
  <si>
    <t>Information Technology</t>
  </si>
  <si>
    <t>Roger Fitch</t>
  </si>
  <si>
    <t>Cybersecurity is an ever changing landscape which industry experts describe as an ongoing journey rather than a defined end goal to reach.
Other educational institutions have been subject to ransomware attacks that have made national headlines. The College has experienced and survived a number of DDOS &amp; ransomware attacks.
As a medium sized College maintaining an adequate response to this threat is a challenge to resource. ITS division does not have a dedicated position of CISO (Chief Information Security Officer) at the College - other institutions at a similar size have recently begun to recruit for this (Niagara &amp; Lambton)
Fleming IT have implemented a number of recent cybersecurity projects - Firewalls, email, file and endpoint protections systems.</t>
  </si>
  <si>
    <t>The risk that the College will experience a successful cyber attack, or other systems security breach - resulting in, loss of data, loss of personal and financial data, loss of operational and academic systems, and the subsequent reputational damage to the institution</t>
  </si>
  <si>
    <t>Cyber security/data breach</t>
  </si>
  <si>
    <t>IT</t>
  </si>
  <si>
    <t>- ITS strategy to invest in next gen infrastructure that responds dynamically to threats and updates in real-time - reducing resource workload.
- Cyber security insurance coverage inplace
- Intrusion detection monitoring and reporting in place</t>
  </si>
  <si>
    <t xml:space="preserve">Recruit CISO </t>
  </si>
  <si>
    <t>Continued investment in protection systems &amp; software</t>
  </si>
  <si>
    <t>Service migration to the cloud</t>
  </si>
  <si>
    <t>Audit</t>
  </si>
  <si>
    <t>1. - engage cyber security firm for audit</t>
  </si>
  <si>
    <t>R Fitch</t>
  </si>
  <si>
    <t>Completed March 2018</t>
  </si>
  <si>
    <t>2. - begin planning for CISO recruitment</t>
  </si>
  <si>
    <t>3. - implement software patches required - in 2018/19 budget</t>
  </si>
  <si>
    <t xml:space="preserve">4. - define and implement recommended policies and procedures </t>
  </si>
  <si>
    <t>5 - evaluate potential of hiring a full time ISO in the 2019 budget</t>
  </si>
  <si>
    <t>Nov 1 / 2017</t>
  </si>
  <si>
    <t>March 16.2018</t>
  </si>
  <si>
    <t>merge data breach risks</t>
  </si>
  <si>
    <t>modified scoring</t>
  </si>
  <si>
    <t xml:space="preserve">Updated </t>
  </si>
  <si>
    <t>May 11 2018</t>
  </si>
  <si>
    <t>added action items</t>
  </si>
  <si>
    <t xml:space="preserve">PRD </t>
  </si>
  <si>
    <t>The college currently does not have a Master Emergency Management plan. This plan would be beneficial as it establishes roles, responsibilities and communication channels in a variety of emergency scenarios.  Emergency procedures are in place for the more common scenarios, however there is not currently a  higher level plan for broader emergencies such as major fire, floods, extended power failure..etc..</t>
  </si>
  <si>
    <t>The risk that a Master Emergency Management plan does not exist for a major fire, floods, extended power failure, etc, which will in the event of a major emergency result in increased damage to the facilities and the recovery time will be extended due to the lack of a planned recovery response procedure.</t>
  </si>
  <si>
    <t>Master Emergency Management Plan</t>
  </si>
  <si>
    <t xml:space="preserve">Three major groups    
Manmade -such as major infrastructure  failures, Terrorism 
Natural Disasters - Fire, Floods, Hurricane, Ice Storms 
Health Emergencies - Pandemics  </t>
  </si>
  <si>
    <t xml:space="preserve">We currently have emergency procedures for Power Outage, lockdowns, First Aid and Fire Response.
We currently have a communication protocol within PRD Management that links to ELT 
We currently have a 2 year contract resource in place to build our emergency planning tools </t>
  </si>
  <si>
    <t xml:space="preserve">Put resources toward developing a Master Emergency Management plan </t>
  </si>
  <si>
    <t>Travis Doak</t>
  </si>
  <si>
    <t>Mental health for students living on-campus. Duty of care, liability, parental involvment, policies &amp; procedures, suicidal attempts / completions, student conflicts, threats, safety, safe space requirements</t>
  </si>
  <si>
    <t>Legal</t>
  </si>
  <si>
    <t xml:space="preserve">Risk of ineffective response to managing student mental health concerns / crisis' may result in College reputational risk and legal ramifications.  Negative impact to the student experience. </t>
  </si>
  <si>
    <t>Management of Student Mental Health Issues (students living on-campus)</t>
  </si>
  <si>
    <t>Students, lack of mental health supports on-campus and in the community, alcohol/drugs, cultural differences, physical environment, maturity, lack of training, lack of a robust policy and procedures, lack of education/workshops</t>
  </si>
  <si>
    <t xml:space="preserve">Policies and procedures, Residence Managers, Residence Life &amp; Off-Campus Housing Coordinator, Student staff employees, Student staff training, training to college employees, workshops, promotional campagins, working with external community partners </t>
  </si>
  <si>
    <t>Review of Policy and Procedures</t>
  </si>
  <si>
    <t>Enhanced Student Staff training with external provider</t>
  </si>
  <si>
    <t>Additonal Education / Workshops</t>
  </si>
  <si>
    <t>Promotional campaigns on mental health in Residence</t>
  </si>
  <si>
    <t>Obtain legal opinion of operational procedurals</t>
  </si>
  <si>
    <t>Travis D.</t>
  </si>
  <si>
    <t xml:space="preserve">Review of industry best practises from other institutions </t>
  </si>
  <si>
    <t>Drew S.</t>
  </si>
  <si>
    <t xml:space="preserve">Development of new education /workshop sessions </t>
  </si>
  <si>
    <t>15-April-19</t>
  </si>
  <si>
    <t>Development of promotional campaign</t>
  </si>
  <si>
    <t>Review and changes to Policy and Procedures</t>
  </si>
  <si>
    <t>Travis D. / Drew. S</t>
  </si>
  <si>
    <t>Time, resources, financial resources</t>
  </si>
  <si>
    <t xml:space="preserve">Monthly, semester, annually </t>
  </si>
  <si>
    <t xml:space="preserve">Response to sexual assault allegations, College reputation, parental involvement, policies and procedures, trained investigators, </t>
  </si>
  <si>
    <t>Human Resources</t>
  </si>
  <si>
    <t>Risk of Ineffective response to sexual assault allegations may result in College reputational risk and legal ramifications.  Negative impact to the student experience.</t>
  </si>
  <si>
    <t xml:space="preserve">Response to Sexual Assault Allegations </t>
  </si>
  <si>
    <t>Students, alcohol/drugs, cultural differences,  predators, physical environment, maturity, lack of training, lack of internal supports, lack of a robust policy and procedures, lack of education/workshops</t>
  </si>
  <si>
    <t>Policy and procedures, Manager of SR&amp;R, bystander training, Student staff training, training to college employees, workshops, promotional campaigns</t>
  </si>
  <si>
    <t>Enhanced Student / Staff training</t>
  </si>
  <si>
    <t>Enhanced Education / Workshops</t>
  </si>
  <si>
    <t>Promotional campaigns</t>
  </si>
  <si>
    <t>Review of industry best practises</t>
  </si>
  <si>
    <t xml:space="preserve">Amie K. </t>
  </si>
  <si>
    <t>31-April-19</t>
  </si>
  <si>
    <t>Review and changes of Policy and Procedures</t>
  </si>
  <si>
    <t>Travis D. / Amie K.</t>
  </si>
  <si>
    <t>Time, research, financial resources</t>
  </si>
  <si>
    <t>Semester based.  Policy and procedures reviewed every 2 years.</t>
  </si>
  <si>
    <t>Red Keating</t>
  </si>
  <si>
    <t xml:space="preserve">Mental health is a serious concern
Suicide is an irreversible solution to a solvable problem
Anecdotally student resiliency is declining
Our 17-24 population has a higher risk of suicide - it is the #1 cause of death  - we recruit this group and therefore accept the risk
As we change our recruitment priorities (i.e. Indigenous) we may increase our risk
</t>
  </si>
  <si>
    <t>Risk of student suicide resulting in the death of the student which can then result in family impact/grief, community grief/impact, impact to reputation, legal, financial and operational (human resources)</t>
  </si>
  <si>
    <t>Student Suicide</t>
  </si>
  <si>
    <t xml:space="preserve">Student mental health
Lack of necessary supports
Societal impact
Lack of resiliency
</t>
  </si>
  <si>
    <t>Counselling services and Health services
Aware and accepting community of mental health
Community resources</t>
  </si>
  <si>
    <t>Peer support / mentor programs</t>
  </si>
  <si>
    <t>Explore Case manager role</t>
  </si>
  <si>
    <t>Community / Professional In Service - for PD and students</t>
  </si>
  <si>
    <t>MH Strategy</t>
  </si>
  <si>
    <t>scoring adjusted</t>
  </si>
  <si>
    <t>Director Finance</t>
  </si>
  <si>
    <t xml:space="preserve">-  the College has experienced considerable growth in international activity, which is higher risk reputational and financially than domestic activity as validated through discussions with our auditors
- using agents to represent the College does not allow the College to control the information provided or the activity we are paying for internationally.
- risk to meeting Canadian best practices regarding documentation standards to support payment, such as ensuring the vendor is valid, there is not an equivalent to the HST # and to ensure the services were received.
- no agreement between Centennial &amp; fleming in relation to international recruitment could result in reputational risk as well as legal liability </t>
  </si>
  <si>
    <t>The international payments for services not received is a risk as documentation is more difficult to obtain and not always available to support the payments.</t>
  </si>
  <si>
    <t>International Vendor Procurement and Payments</t>
  </si>
  <si>
    <t>-  financial staff (including purchasing) are not able to following regular process to support payments due to the environment
-  there is limited segregation of duties as the Executive Director, International is the main contact, difficult for others to be able to independently corroborate the facts.
- the bank will reject an international payment to a vendor if the name of the vendor does not match the name of the bank account, but we understand it is easy to set up a bank account in some countries without proper support for the name.</t>
  </si>
  <si>
    <t xml:space="preserve">- the Executive Director, International approves that the service or good was received and the VP Academic approves Centennial payments without the normal documentation
-  the wires always include the name on the invoice and if it does not match at the bank IT is rejected
-  the auditors review some International transactions annually to provide additional assurance
- Finance looks for reasonable evidence that the company is valid and verifies salaries of recruiters through Centennial employment agreements </t>
  </si>
  <si>
    <t>1.  More involvement of Fleming staff in International department that would allow for more segregation of duties</t>
  </si>
  <si>
    <t>2.  Enter into an agreement with Centennial</t>
  </si>
  <si>
    <t>1. - n/a</t>
  </si>
  <si>
    <t>n/a</t>
  </si>
  <si>
    <t>Academic Area - VPA</t>
  </si>
  <si>
    <t xml:space="preserve">lack of new program growth / time required to launch new program / content expertise / costing difficult to nail down (development, delivery) / faculty expertise / uncertainty of enrolment impact / marketing / space challenges / awareness of industry needs / process for launching new programs is complicated &amp; misunderstood / timelines are not responsive to industry nor do they align with our academic schedule such that we lose momentum / need to over-consult with other areas/departments in the College (i.e., IT) / not competitive with other Colleges / need to abide by Ministry guidelines / equipment costs associated with these programs is high / often require specialized space with associated costs and lack of flexibility for general College use / robust existing programmes not properly marketed
</t>
  </si>
  <si>
    <t>The risk of a lack of new programs are developed to meet market demand and attract students will result in a decline in enrolment, negative financial impact, and  lack of industry/community support.</t>
  </si>
  <si>
    <t>New Product Development</t>
  </si>
  <si>
    <t>lack of flexibility with processes (too many hoops to jump) /  trying to meet operational needs of too many departments creates too many barriers making the process unmanageable and unattractive / information required to operationalize a new program is dependent on external departments with competing priorities / physical and HR capacity / time required / need for increase of FT faculty means that we have fewer connections to the field and they are not current / intellectual property and academic freedom issues / competition from other colleges / risk of over-extending on small, niche new programs</t>
  </si>
  <si>
    <t xml:space="preserve">New Program Development office / College level plans (SMA, enrollment, business plans) / Program Advisory Committees / quality assurance division / MAESD / BOG / ELT /  Marketing deadlines / </t>
  </si>
  <si>
    <t>Training for Faculty leaders with New Programme Manager</t>
  </si>
  <si>
    <t>Focus on two initiatives per 2 year period</t>
  </si>
  <si>
    <t>Work with Advancement for equipment needs</t>
  </si>
  <si>
    <t>VPA</t>
  </si>
  <si>
    <t>Nick Duley</t>
  </si>
  <si>
    <t xml:space="preserve">Human Rights is legislated and frequently impacts the College in unforeseen and unexpected ways. Ineffective response may lead to litigation, and/or dissatisfaction of students and/or employees and reputation management issues.  Training of staff important but may be impacted by financial and time resources.  Awareness of policy &amp; application.  Broad spectrum of application to entire College community.  Existing policy applies more toward supporting the complaint process as opposed to pursuing restorative justice processes.  </t>
  </si>
  <si>
    <t xml:space="preserve">The risk of ineffective H&amp;D management could result in reputational damage, unhealthy culture and loss of enrollment or top talent. </t>
  </si>
  <si>
    <t>Human Rights  of College Employees</t>
  </si>
  <si>
    <t xml:space="preserve">Rapidly evolving human rights legislation and awareness of rights entitlements from community.  Employee attitudes and training may not keep pace with legal developments.  Limited resources allocated to supporting human rights and diversity initiatives.  </t>
  </si>
  <si>
    <t xml:space="preserve">Regular assessment of policy and procedure, updates, and training to ensure compliance with existing legislation.  Internal and external investigators are available.  </t>
  </si>
  <si>
    <t>Heather Cosh; Shelley Mantik</t>
  </si>
  <si>
    <t>•  Increase in grievance and arbitration activity
•  Deterioration of relationship with Union leadership
•  Lack of flexibility from Union leadership - lack of recognition of local priorities re:  collective agreement
•  Threat of article 2 staffing grievance
•  Potential for LINC sessional conversion grievance
•  Greater scrutiny regarding proper classification of contract faculty (in the absence of the Con Ed MoU)</t>
  </si>
  <si>
    <t>The risk of a changing relationship  between academic Union and management which could result in differing perspectives of the Collective Agreement, loss of opportunity for local solutions, increased number of grievances/arbitrations, loss of trust, and decreased faculty engagement.</t>
  </si>
  <si>
    <t>Changing relationship - Academic Union</t>
  </si>
  <si>
    <t>•  Academic Union leadership approach
•  Expiry of the current collective agreement
•  Planned reduction in partial load faculty</t>
  </si>
  <si>
    <t>•  Regular meeting with Union reps
•  Monthly labour relations updates for Academic Leadership
•  Joint training (Union/management) for new academic leaders on the CA
•  Increased legal counsel</t>
  </si>
  <si>
    <t>Prioritize and address high risk areas re:  grievances</t>
  </si>
  <si>
    <t>Identify key management rights issues that the College is not willing to negotiate</t>
  </si>
  <si>
    <t>Engage in more collaborative problem solving with the Union</t>
  </si>
  <si>
    <t>Reject</t>
  </si>
  <si>
    <t>HR</t>
  </si>
  <si>
    <t xml:space="preserve">modified </t>
  </si>
  <si>
    <t>revised scoring</t>
  </si>
  <si>
    <t>George Macdougall</t>
  </si>
  <si>
    <t>corruption of production environment can lead to service interruptions
bad data and/or errors in code can disrupt the operation of our production administrative systems
unreliable systems lead to a loss in confidence and reputation that can take years to repair</t>
  </si>
  <si>
    <t>The risk of corrupt administrative systems can lead to interruptions in business operations.</t>
  </si>
  <si>
    <t>corrupt production systems</t>
  </si>
  <si>
    <t xml:space="preserve">careless changes being made to production
bad data sources not being cleaned up sufficiently
insufficient user training
compressed project timelines forcing "rushed" changes
lack of process around change control resulting in inadvertent and untracked changes
</t>
  </si>
  <si>
    <t>train staff
establish change control processes
provide framework for development, test, and production environments to remain isolated
develop and use test scripts that validate data inputs and code changes
maintain version control to provide audit and tracking of changes to production code
schedule periodic reviews and audits of process and tools.</t>
  </si>
  <si>
    <t>consider increasing staff professional development</t>
  </si>
  <si>
    <t>consider deploying formal change management tools</t>
  </si>
  <si>
    <t>Director Purchasing</t>
  </si>
  <si>
    <t xml:space="preserve">New mandatory Trade Treaty procurement requirements for CFTA (Ontario) and CETA (Canada) have not been developed or implemented and are past due as currently there is no implementation support or direction being provided from the provincial or federal governments. The new trade treaties are also in conflict with some aspects of the BPS Procurement Directive. There is a risk of: being in non compliance by not implementing, developing the required implementation documents incorrectly, lack of training and resources to develop, roll out , and train the organization. Once implemented, the subsequent risk is ensuring ongoing compliance for the organization. There will be much more scrutiny on our sector than in the past.  New Procurement legislation relating to 2 new trade treaties (Provincial CFTA and Federal CETA) has not been implemented as there are no clear directions or rules as to how to implement or comply. BPS directives have not been updated by government.  </t>
  </si>
  <si>
    <t>The risk from non compliance to new trade treaties could result in suppliers launching disputes resulting in fines and halting of projects, causing project delays and reputational damage.</t>
  </si>
  <si>
    <t>Procurement Trade Treaties Implementation and Compliance</t>
  </si>
  <si>
    <t>1. Procurement Team not knowing what to do  2. Decentralized users not knowing what to do  3. Trade treaties have been enacted and downloaded onto the sector but with no direction or support   4. Suppliers may challenge our compliance   5. Maintaining organizational compliance into the future</t>
  </si>
  <si>
    <t>1. Legal Services are being consulted, but they're not sure what to do either  2. Adding in process time to fully evaluate processes and risks on any purchase over $100k  3. Utilizing collaborative communications with other colleges and universities</t>
  </si>
  <si>
    <t>Investment in Legal Services - hire lawyers to develop new documents, policies and controls. Will be delayed as they are waiting on government direction</t>
  </si>
  <si>
    <t>Then Outside legal team trains Procurement</t>
  </si>
  <si>
    <t>Then Procurement team trains organization</t>
  </si>
  <si>
    <t>Do Nothing</t>
  </si>
  <si>
    <t>Hire Procurement Law Office to revise procurement templates</t>
  </si>
  <si>
    <t>LJH</t>
  </si>
  <si>
    <t>in process</t>
  </si>
  <si>
    <t>Hire Procurement Law Office to revise policies and procedures</t>
  </si>
  <si>
    <t>Hire Blakes LLP to develop Non Application Form</t>
  </si>
  <si>
    <t>Hire Blakes LLP for general advice and reviews as required</t>
  </si>
  <si>
    <t>Purchase and Implement Orbidder Document Software from Procurement Law Office</t>
  </si>
  <si>
    <t>budget request submitted</t>
  </si>
  <si>
    <t>Continue participation in OCPMA and OUPMA for group direction</t>
  </si>
  <si>
    <t>ongoing</t>
  </si>
  <si>
    <t>1. Legal Resources 2. Procurement Team   3. University and College Associations 4. Provincial Government 5. College Organization</t>
  </si>
  <si>
    <t>LH</t>
  </si>
  <si>
    <t xml:space="preserve">Director, Academic Quality, Planning </t>
  </si>
  <si>
    <t xml:space="preserve">Current Planning Cycle -Turnover of academic leadership can cause risk to timely workloads for faculty.  Late workload processing adds time/pressure to academic scheduling which pushes student timetables back which causes risk to students.  Full time workloads must align with Collective Agreement articles. </t>
  </si>
  <si>
    <t>The risk of ineffective  lack of timely planning results in suboptimal student timetables and extensive manual changes to systems.  This causes extensive modifications and unsatisfactory  student experience</t>
  </si>
  <si>
    <t>Academic Planning Cycle</t>
  </si>
  <si>
    <t>Recent academic leadership hires, external changes (construction, faculty work stoppage), challenges finding contract faculty, budget constraints</t>
  </si>
  <si>
    <t xml:space="preserve">Academic Planning Cycle, CA, enrollment, system limitations,  bolt ons,  </t>
  </si>
  <si>
    <t>better curriculum review processes and timing</t>
  </si>
  <si>
    <t>Academic leadership meeting deadlines</t>
  </si>
  <si>
    <t>clearer accountabilities</t>
  </si>
  <si>
    <t>1. -review academic scheduling timelines</t>
  </si>
  <si>
    <t>2. recruitment database for contract hires</t>
  </si>
  <si>
    <t>3. - set up Continuous Improvement committee team - short term</t>
  </si>
  <si>
    <t>4. - New Chair training</t>
  </si>
  <si>
    <t>Time capacity for Chairs, System projects</t>
  </si>
  <si>
    <t>Sue Kloosterman</t>
  </si>
  <si>
    <t>Sherry Gosselin</t>
  </si>
  <si>
    <t xml:space="preserve">Reluctance to strive to create innovative objectives.  Organizational inertia.  Reluctance to develop and pursue new initiatives.  Fear of large-scale change.  Business plan contains too many low risk items therefore potentially less opportunity for differentiation &amp; competitive advantage.  </t>
  </si>
  <si>
    <t xml:space="preserve">The risk of not engaging in good change management could result in loss of competitive advantage and differentiation and a loss of key talent, potentially declining revenue from enrollment and funding opportunities.  </t>
  </si>
  <si>
    <t>Change Management</t>
  </si>
  <si>
    <t>Cultural adversity to risk.  Reluctance to champion innovation.  Variability in change management processes and implementation.  Lack of buy-in.  Lack of resources to champion innovation and proselytize resistance.</t>
  </si>
  <si>
    <t xml:space="preserve">Change initiative team to connect and integrate initiatives.  Stronger metrics to measure success.  Communication of successes.  </t>
  </si>
  <si>
    <t>SG</t>
  </si>
  <si>
    <t>Mark Gray</t>
  </si>
  <si>
    <t>In December 2015 Fleming College signed the CiCan Indigenous Education Protocol…. Of which there were 7 principles that we publically (with local dignitaries and FN community leaderes present) signed. This protocol is a public promise to Indigenous people that Fleming College will work toward improvements in relations and work with Indigenous peoples/staff/students.</t>
  </si>
  <si>
    <t>The risk of not following up on the outcomes articulated could result in Aboriginal students not wanting to come to Fleming.</t>
  </si>
  <si>
    <t>CiCan Indigenous Education Protocol</t>
  </si>
  <si>
    <t>lack of administrative support and methods/funds to address items within protocol</t>
  </si>
  <si>
    <t>Establish a project champion at the senior level/ create an accountability framework with names of those responsible for work/ report regularily to AEC and ELT and BOG. Fund appropriately.</t>
  </si>
  <si>
    <t>MG</t>
  </si>
  <si>
    <t>??</t>
  </si>
  <si>
    <t>There are multiple accountablities for same business process  (ownership and roles within buisness process not always clear)
Multiple committees where terms of reference overlap.
Lack of documentation on end to end process especially where there is a hand off crossing division/departments
Errors in process occuring causing unnecessary follow up, delays and re-do's.
Collaberation to review and amend processes are not occuring from best approach for college not always occuring</t>
  </si>
  <si>
    <t>The risk of a lack of understanding of roles and responsiblities may lead to error in processes, delay in process, duplication of effort and/or low staff morale.  In addition opportunity to streamline operations is overly complex with multiple parties involved.</t>
  </si>
  <si>
    <t>Overlapping accountablities</t>
  </si>
  <si>
    <t>Oct 26 2017</t>
  </si>
  <si>
    <t>Marketing and Advancement</t>
  </si>
  <si>
    <t>Drew Van Parys</t>
  </si>
  <si>
    <t>Failure to meet enrolment targets</t>
  </si>
  <si>
    <t xml:space="preserve">The risk of marketing and recruitment efforts not producing desired results which could result in declining domestic enrolment. </t>
  </si>
  <si>
    <t>Marketing Risk</t>
  </si>
  <si>
    <t>Monitoring application and conversion rates by program</t>
  </si>
  <si>
    <t>Revise in-year marketing efforts</t>
  </si>
  <si>
    <t>New program launches (longer term)</t>
  </si>
  <si>
    <t>Enrolment Management team responses</t>
  </si>
  <si>
    <t>Conversion Team responses</t>
  </si>
  <si>
    <t>School Deans &amp; Athletics</t>
  </si>
  <si>
    <t>Students receive safety training in the Trade labs.
Nonetheless, there are accidents reported every semester.
One-third of new Trades students have no or little previous trade or shop experience
Fewer accidents were reported initially in KTTC- smaller classes with additional technologists was the norm but the ratios have changed due to costs
Many risky activities on campus - working with equipment
Lab activities
Chemical safety
Pathogen exposure (wildlife lab)
Climbing trees
High risk activities in certain programs
Have to do this to meet program requirements
Have good staff who understand the risks
Have students who do not always understand the risks
Risk to reputation could be high</t>
  </si>
  <si>
    <t>The risk of an accident on campus which could result in student or staff injuries, litigation, and/or reputational damage.</t>
  </si>
  <si>
    <t>Safety for students engaged in on campus activities from athletics to working in labs</t>
  </si>
  <si>
    <t xml:space="preserve">Lack of supervision
Tool/equipment  inexperience
Inherently dangerous activities in labs etc.
Too many students per faculty/staff
Physical conditions - not enough space, quality of work space
Student inexperience, lack of training
</t>
  </si>
  <si>
    <t xml:space="preserve">Students are given safety training before entering the labs-must pass modules to be admitted
Technologists have been empowered to give direction to students and remove students if not compliant- most felt only Faculty could do so
</t>
  </si>
  <si>
    <t>Brett Goodwin</t>
  </si>
  <si>
    <t>merged with various student safety issues raised</t>
  </si>
  <si>
    <t xml:space="preserve">modified scoring </t>
  </si>
  <si>
    <t>School Deans</t>
  </si>
  <si>
    <t>Field trips have students in the field doing potentially risky activities (chain saws, boats, etc.)
Travel has risks
Risks are increased due to distance/travel to health care
Major event has large reputational risk
Field trips are a defining aspect of our program delivery (differentiation)</t>
  </si>
  <si>
    <t>The risk of a major accident  which could result in student, staff or third parties injuries including death, litigation, and/or reputational damage.</t>
  </si>
  <si>
    <t>Safety for students engaged in activities with the publics involvement</t>
  </si>
  <si>
    <t>Travel risks (weather, road-conditions, local)
Activity in the field - chain-saws, boats
Weather conditions
Too many students per faculty/staff
Remoteness of location
Student inexperience in the field or with the task</t>
  </si>
  <si>
    <t>Safety training
Pre-trip training on tasks
Trip planning process (may not be in place)
Emergency plans</t>
  </si>
  <si>
    <t>Communications</t>
  </si>
  <si>
    <t>KPI for the programs are going to go down this year because of the construction on the A wing and the strike
We have had a lot of negative feedback from students since September
There is at least another 5 to 6 months worth of construction 
Both staff and students are frustrated</t>
  </si>
  <si>
    <t>A drop in KPI's has an effect on our IPP score which is how we measure the success of failure of the program. It could also effect  the program reputation or even the reputation of the college.</t>
  </si>
  <si>
    <t>Low KPI's within construction periods</t>
  </si>
  <si>
    <t xml:space="preserve">Harder to recruit students
Impact on funding
</t>
  </si>
  <si>
    <t xml:space="preserve">All data goes to the Ministry and is then reported back to us. All colleges follow the same format
</t>
  </si>
  <si>
    <t>Keep students informed and update on work that is happening and focus on the end result</t>
  </si>
  <si>
    <t>1. - Continue to work on improving the communications around this project</t>
  </si>
  <si>
    <t>David Luinstra</t>
  </si>
  <si>
    <t>As a result of changes to the Copyright Act, Fleming College opted out of our license agreement with a third-party collective (Access Copyright) as well as an interim tariff. The Copyright Board of Canada was (and still is) in the process of determining the appropriate rate for the interim tariff, which we paid for approximately 18 months before opting out. The rate the Copyright Board determines will be different (likely higher) than what we paid. If this is the case, the College will be obligated to pay the difference for this time period. Opting out of the license agreement and tariff also prompted the College to establish a local Fair Dealing Policy, a policy that was drafted for the College sector and similar to the policy similar to the University sector. This policy has been challenged by Access Copyright via a lawsuit against York University. They have recently won this lawsuit, and if they also win the appeal, this may result in a requirement for Fleming to re-enter into a licensing agreement with Access Copyright.</t>
  </si>
  <si>
    <t>The risk of the College having to pay a retroactive tariff payment and ongoing licensing fees may lead to an unbudgeted expense to be paid in-year and on an ongoing basis.</t>
  </si>
  <si>
    <t xml:space="preserve">Copyright/intellectual property </t>
  </si>
  <si>
    <t>Changes in the Copyright Act that came into effect in 2012
College decision to opt out of the Access Copyright licensing agreement and interim tariff.
College decision to adopt Fair Dealing Policy as drafted by ACCC
Access Copyright's decision to pursue legal action against York university 
York University's decision to appeal lawsuit.</t>
  </si>
  <si>
    <t>Regular monitoring of activity of Copyright Board and York University/Access Copyright lawsuit
Regular reporting to College Finance department indicating likelihood and amount of financial risk
Ongoing communication with College employees about potential impact of any changes to the Fair Dealing Policy or the entering into a licensing agreement</t>
  </si>
  <si>
    <t>DL</t>
  </si>
  <si>
    <t>Heather Cosh</t>
  </si>
  <si>
    <t>Lack of alignment within the local bargaining unit with respect to the general membership/steward team and the Local President for operating principles and approaches to Union-College relations.    Premature and/or inappropriate escalation of issues; lack of adherence to the established 'chain of command' for problem-solving activities.   Growing intolerance from within the union membership for management behaviours which undermine the provisions of the collective agreement (e.g. incomplete performance evaluations &amp; PDF reviews); impact to employee relations.    Increased scrutiny of management decisions for operational matters (e.g. restructures) as well as HR transactional activity (e.g. job evaluation results).   Grievance activity has increased over the past 2-3 years.   Marked increase in employment stability activity and disruption due to ongoing restructures.   Continued good will from Local OPSEU 351 leadership to work with the College on effective issues resolution strategies and local solutions, where possible.</t>
  </si>
  <si>
    <t>The risk associated with the loss of trust and respect within two key labour relationships (membership/Local President; employees/supervisors) which could lead to ineffective problem-solving approaches, dysfunctional conflict resolution behaviours, lost productivity, diminished cooperation for local labour solutions, increase in grievance activity, and reduced employee engagement.</t>
  </si>
  <si>
    <t>Changing Relationships - Support Staff Union</t>
  </si>
  <si>
    <t xml:space="preserve">Changes in union leadership styles.  Inconsistent management/leadership competencies.  Lack of clarity around organizational priorities (e.g. 'results' vs. 'people').  Diluted leadership accountabilities.  OPSEU union certification drive for part-time support staff.  Bill 148 pending implementation.  Ongoing organizational restructures. </t>
  </si>
  <si>
    <t>Good working relationship between OPSEU Local 351 President and College labour representatives.   Managerial training sessions (e.g. collective agreement orientation; writing effective Position Description Forms).   Comprehensive suite of resources for HR Consultants and managers to refer to.  Legal counsel (e.g. grievance; employment stability; disciplinary matters).</t>
  </si>
  <si>
    <t>Pursue strategic &amp;/or operational collaboration opportunities with OPSEU Local 351 executive team.</t>
  </si>
  <si>
    <t>Training/PD for employees and supervisors for conflict resolution.</t>
  </si>
  <si>
    <t>A principled approach and commitment to annually review/update part-time support pay rates to reduce disproportionate wage gap.</t>
  </si>
  <si>
    <t>Holding managers accountable for the 'people' side of their responsibilities (e.g. performance evaluations; PDFs; strategic HR planning)</t>
  </si>
  <si>
    <t>HC</t>
  </si>
  <si>
    <t xml:space="preserve">The high dollar value and high number of contracts and suppliers at the college represents a risk in overspending or in poor performance without formal contract compliance management and supplier management being in place. The Broader Public Sector Procurement Directive also legislates that formal contract management and supplier performance management take place to ensure that contracts are managed responsibly and effectively, ensuring value for money. The college and university procurement groups, including us,  have not been able to implement this due to lack of resources and so far lack of a high institutional priority to do so.  There is currently no formal or embedded management of contract compliance or supplier performance. </t>
  </si>
  <si>
    <t>The risk that no formal management of contract compliance exists may result in performance issues being addressed on ad hoc basis or not at all.  This may result in overcharges, change orders, add ons, supplier under performance can be common without oversight and can result in additional cost to the College and can lead to sub standard results.</t>
  </si>
  <si>
    <t>Contract Compliance and Supplier Management</t>
  </si>
  <si>
    <t>Risks: 1. External suppliers are under contract with specific deliverables and pricing agreements for goods and services, no formal reviews  2. Approximately 200-300 contracts   3. Approx $30 million under spend annually   4. Risk paying too much, paying for poor performance, renewing a contract without a performance review, awarding additional work to a poor performing supplier, lack of formal corrective action  Opportunity:  1. Opportunity to save money and improve current and future performance</t>
  </si>
  <si>
    <t>1. Try to monitor the top X dollar value or number of contracts with existing resources where possible  2. Deal with issues reactively as they arise and document where we know about it  3. Ensure deliverables and performance schedule is stated in the contract so at least it's documented</t>
  </si>
  <si>
    <t>Implement software and resources to improve ability to manage</t>
  </si>
  <si>
    <t>Prioritize key high dollar value contracts</t>
  </si>
  <si>
    <t>Continue to deal with issues only as they arise</t>
  </si>
  <si>
    <t>Do nothing</t>
  </si>
  <si>
    <t>Determine if the college would like to prioritize this to meet legislative rqmts and how much/how far to implement</t>
  </si>
  <si>
    <t>LJH/BB</t>
  </si>
  <si>
    <t>tbd</t>
  </si>
  <si>
    <t>Purchase and implement contract management and supplier management software</t>
  </si>
  <si>
    <t xml:space="preserve">Require formal contract review on all major contracts up for renewal </t>
  </si>
  <si>
    <t>LJH/College clients</t>
  </si>
  <si>
    <t>Additional resourcing to manage critical contracts</t>
  </si>
  <si>
    <t>1. Contract Compliance/Supplier Management resources  2. Contract compliance and supplier management tools</t>
  </si>
  <si>
    <t xml:space="preserve">availability of time for faculty to complete a thorough review of program and courses /  frequency and access to industry input / unclear processes for completion / no dedicated department to manage and support this ministry driven process / quality assurance is misunderstood and under-valued by some faculty / lack of training and knowledge about pedagogy and curriculum for faculty  / lack of training for field professionals who teach PT at the College / lack of developed outreach of technology to better train our faculty on pedagogy / lack of understanding or awareness of how other service areas &amp; departments impact academic quality  / what do we do if we do not receive a favourable result on the QA? / communication about process / lack of preparedness for the audit / </t>
  </si>
  <si>
    <t>The risk of a partially or unsuccussful QA will significantly impact College reputation.</t>
  </si>
  <si>
    <t>Quality Assurance</t>
  </si>
  <si>
    <t xml:space="preserve">lack of faculty knowledgeable and preparedness to complete / lack of understanding of process and importance of QA / time costraints / QA expertise and support / size of diversity of multiple campuses /  some programs do not have FT and this process is reliant on those who have experience with curriculum and delivery / </t>
  </si>
  <si>
    <t>MAESD Program/Vocational outcomes and criteria / PAC / QA manager / Dean over-sight / faculty expertise (even though it may be dated) / faculty facilitators / course evaluations / KPIs / provincial meetings / Program standards</t>
  </si>
  <si>
    <t xml:space="preserve">The College is required until AODA to meet certain deadlines with respect to the ability to create accessible versions of Library material, including print, online, and multimedia content. </t>
  </si>
  <si>
    <t xml:space="preserve">Risk of  increased student demands for accessible  library resources and College requirement of needing to  provide an accesible format on demand in the near future may result in the College will be not compliant with legislation. </t>
  </si>
  <si>
    <t xml:space="preserve">Accessible Library Content </t>
  </si>
  <si>
    <t>AODA legislation coming into force.</t>
  </si>
  <si>
    <t xml:space="preserve">Opt-in to service coordinated by provincial Library consortium to facilitate the conversion of print resources. 
Promote use of service(s) to college community to encourage compliance 
Work with provincial library consortia working group to develop mechanism (LEAP) for assessing AODA compliance of e-resources. </t>
  </si>
  <si>
    <t>Poor brand, communications, advertising or social media decisions could impact college reputation and enrolment.</t>
  </si>
  <si>
    <t>Poor or controversial advertising or communications efforts could negatively impact enrolment and college reputation. Programs could be suspended due to negative impacts.</t>
  </si>
  <si>
    <t>Brand Management</t>
  </si>
  <si>
    <t>College-initiated advertising, social media messages, media relations. Communications and Social Medias Officers, Marketing Consultants</t>
  </si>
  <si>
    <t>Key messages, controls on tone, voice, imagery, test creative with students, Presidential approval on media releases and major campaigns</t>
  </si>
  <si>
    <t>Media crisis mangement responses</t>
  </si>
  <si>
    <t xml:space="preserve"> </t>
  </si>
  <si>
    <t>Maintain pre-market reviews of communications materials, key messages</t>
  </si>
  <si>
    <t>Oct. 19 2017</t>
  </si>
  <si>
    <t>VP Human Resources</t>
  </si>
  <si>
    <t xml:space="preserve">Inability to consistently source talent with strong leadership capabilities.  Geography lends to a small labour market.  Roles are broader than they would be for many other comparative Colleges.  Degree of specialization in academic and student services roles compared to private employers.  Restrictions associated with a labour environment.  Inconsistency in manager knowledge and abilities associated with hiring top talent.  Processes may not be optimized.  </t>
  </si>
  <si>
    <t xml:space="preserve">The risk that we are unable to source and retain quality staff will weaken our ability to adapt and respond quickly to opportunities and limit capacity for projects to drive operational efficiencies, financial sustainability and support a quality education and employment experience.  </t>
  </si>
  <si>
    <t>Quality staff ensuring capacity for operations and projects</t>
  </si>
  <si>
    <t>Geography.  Strong competition.  Change in definition of top talent.  Need for more training, need for more  specialized individual contributor positions.  Limited opportunities for full compensation including variable compensation which may attract high achievers.  Other structural compensation issues, discrepancy in compensation compared to larger markets.  High volume of recruiting for numerous differentiated positions.</t>
  </si>
  <si>
    <t>Attracting Top Talent program is continuing development.  Additional training for managers and participants.  Benchmarking other organizations and continuing to investigate opportunities and identify and integrate best practices.  Work with Strategic Planning to identify metrics.</t>
  </si>
  <si>
    <t>Sonia Crook</t>
  </si>
  <si>
    <t>merged from multiple items on talent and capacity</t>
  </si>
  <si>
    <t>modified risk description and risk name</t>
  </si>
  <si>
    <t>- fraud is a risk because it can result in loss of funds and reputational risk
- College only has 24 hours to identify if a fraudulent cheque cleared our bank or we are liable 
- the College is looking into implementing EFT for all vendors and then students, which will increase the requirement to validate the initial banking information for vendors and students and subsequent changes, if not we could be paying the incorrect vendor, resulting in a liability to the college
- a number of cheques are issued to students for refunds and bursaries so our banking information is distributed widely, which puts the college at a higher risk for bank fraud.</t>
  </si>
  <si>
    <t>The risk of financial fraud occurring resulting in significant financial loss and potential reputational damage.</t>
  </si>
  <si>
    <t>Financial Fraud</t>
  </si>
  <si>
    <t>-  financial staff not following policy and procedures
-  perception that there is sufficient cash flow at public institutions to cover fraudulent payments
-  perception that we are an easy target and bank has informed us there is a higher probability of being a target
- current and common area of criminal activity
- ERP user access inadvertent changes that result in ability for fraudulent vendor set up</t>
  </si>
  <si>
    <t>-  Purchased a payee match service from RBC to identify cheques that do not match the file of cheques issued
-  when banking information will be set up for EFT,  will verbally confirm void chq details with vendor
- any changes to the banking information for wire payments currently is confirmed with the vendor
-  segregation of duties built into the ERP requiring one ee to enter data and a second to check.</t>
  </si>
  <si>
    <t>1.  Train staff setting up or changing banking information and require a secondary approval by manger to review documentation</t>
  </si>
  <si>
    <t>2.  Reduce as much as possible or eliminate cheques</t>
  </si>
  <si>
    <t>3.  ERP annual user access audit to confirm ongoing segregation of duties regarding vendor set up</t>
  </si>
  <si>
    <t>1. - EFT for students to reduce cheques further</t>
  </si>
  <si>
    <t>Business Analyst</t>
  </si>
  <si>
    <t>2019/20</t>
  </si>
  <si>
    <t>2. -  ERP user access annual audit</t>
  </si>
  <si>
    <t>Annually beginning 2018/19</t>
  </si>
  <si>
    <t>IT, Finance, RO</t>
  </si>
  <si>
    <t>EFT, project plan and at each phase, (bursaries and student refunds) and annual ERP user audit</t>
  </si>
  <si>
    <t>Failure to meet fundraising targets could impact capital projects or student support initiatives.</t>
  </si>
  <si>
    <t>Fundraising efforts fail to meet targets resulting in a shortfall in funding for projects and/or requirement to use college operating funds to meet the college objectives</t>
  </si>
  <si>
    <t>Fundraising Risk</t>
  </si>
  <si>
    <t>Lack of response from major donor prospects - competition from other campaigns</t>
  </si>
  <si>
    <t>Management of prospect database, key prospect plans, outreach plans.</t>
  </si>
  <si>
    <t>Revise campaign strategies and tactics</t>
  </si>
  <si>
    <t>Revise campaign tactics</t>
  </si>
  <si>
    <t>Commit addditional resources</t>
  </si>
  <si>
    <t>Nov 1 - 2017</t>
  </si>
  <si>
    <t>system updates get overlooked allowing vulnerabilities to exist,
users get tired of testing after upgrades and the testing becomes less effective,
project capacity of ISG tem is consumed performing upgrades that are perceived to have lower value.</t>
  </si>
  <si>
    <t>The risk of not completing an upgrade to critical software could lead to a loss of service (and loss of vendor support).</t>
  </si>
  <si>
    <t>Missed Software upgrade leads to unscheduled service outage</t>
  </si>
  <si>
    <t xml:space="preserve">deferred upgrade due to competing priorities,
missed upgrade due to lack of notification from vendor.
</t>
  </si>
  <si>
    <t>participate in product user groups to ensure awareness of important updates,
place all business critical systems under support contracts which stipulate keeping current with patches,
use a patching procedure that includes validation and minimizes operational impact</t>
  </si>
  <si>
    <t>consider increasing the support level to include upgrades and patching</t>
  </si>
  <si>
    <t>consider moving application to the cloud</t>
  </si>
  <si>
    <t>Students may be unhappy with the accommodations and/or service provided
Expectations may be unrealistic
This could be a HR complaint
It is also non-compliant with AODA
Examples may include: lack of resources (interpreters, note takers etc. etc.), mental health retro accommodation process
Volume of requests may exceed our capacity for a timely response</t>
  </si>
  <si>
    <t>Risk of Human Rights complaints escalation to the OHRC from students - Tribunal resulting in significant impact to reputation, legal/regulatory, financial and operational</t>
  </si>
  <si>
    <t>Student Human Rights Complaints to OHRC Tribunal</t>
  </si>
  <si>
    <t>Students, parents, supporters/advocates</t>
  </si>
  <si>
    <t xml:space="preserve">Services offered through Counselling and Accessibility Services
Clearly communicated processes and services
Good accommodation documentation
Qualified practitioners
</t>
  </si>
  <si>
    <t>ongoing monitoring of services, policies, processes</t>
  </si>
  <si>
    <t>ensuring clear communication to students of the above</t>
  </si>
  <si>
    <t>creation of accessibility counsellors</t>
  </si>
  <si>
    <t>Annual review</t>
  </si>
  <si>
    <t>Red</t>
  </si>
  <si>
    <t>Government is requiring weighted differentiation from each College to allocate funding.  No rigorous methodology could be used to develop the weighting.    Target metrics assigned to each differentiated area that the college think may be required for funding.  Targets that were set were a result of good methodology.  Differentiated funding envelope is unknown.  No benchmarks throughout the system.</t>
  </si>
  <si>
    <t>The risk is that a failure to appropriately calculate the differentiated weighting as found in the SMA3 would result in a failure to optimize differentiated funding resulting in a loss of competitive advantage</t>
  </si>
  <si>
    <t>Differentiated Program Weighting Uncertainty</t>
  </si>
  <si>
    <t>Uncertainty in government evaluation processes, calculation methodologies and funding amount.  Internal inexperience in developing similar weightings</t>
  </si>
  <si>
    <t>Government is developing a committee to examine application and capture lessons learned.  We have aligned our business plan with SMA metrics and measurement which will provide data going forward.</t>
  </si>
  <si>
    <t>Aboriginal Services invites community Elders in to the college to use culturally appropriate methods in support of student success. Advising them on cultural outlooks and supports that are aimed at helping them succeed.</t>
  </si>
  <si>
    <t xml:space="preserve">The risk of an Indigenous Elder not using appropriate cultural practises could result in triggering/injuring a student that they were advising. </t>
  </si>
  <si>
    <t>Indigenous Elder behaviour/advice/methods that upset students and/or staff.</t>
  </si>
  <si>
    <t>Elder's approach/cultural knowledge/methods of interacting with students and staff.</t>
  </si>
  <si>
    <t xml:space="preserve">controls are in the methods and staff involved in securing the Elder role and relationship with the college. Need a "hiring committee" that understands risks and can establish an interview that ensures cultural knowledge and methods are suitable for the needs. </t>
  </si>
  <si>
    <t>work with HR on interview methods and written process</t>
  </si>
  <si>
    <t>work with Aboriginal Education Counsel for assistance with methods</t>
  </si>
  <si>
    <t>talk to Elders that are succeeding and getting positive feedback from students</t>
  </si>
  <si>
    <t>Meet with HR</t>
  </si>
  <si>
    <t>Winter semester 2018</t>
  </si>
  <si>
    <t>Meet with successful Elders for advice on recognizing appropriate cultural knowledge</t>
  </si>
  <si>
    <t>Share information and new processes with those involved in decision making when engaging an Elder-College relationship</t>
  </si>
  <si>
    <t>Mark Gray with team</t>
  </si>
  <si>
    <t>Spring 2018</t>
  </si>
  <si>
    <t>Food borne related sickness directly related from Food Services Operations, College reputation, Student Government relations, litigation</t>
  </si>
  <si>
    <t>Risk of lack of preparedness in mitigating food related illness impacting students, staff, campus visitors can result in legal ramifications, and College reputational risk.</t>
  </si>
  <si>
    <t>Mitigating food related illness provided by Food Services</t>
  </si>
  <si>
    <t>Lack of vendor oversight by the College, inadequate procurement vetting process, ensuring vendor has appropriate policies and procedures, ensuring proper vendor staff training, customer education</t>
  </si>
  <si>
    <t>New complement - Manager, Conference &amp; Food Services, Food Services Advisory Committee, regular meetings with vendor management, legal food services contract, review of external health &amp; safety inspections</t>
  </si>
  <si>
    <t>Review monthly heath &amp; safety inspections of vendor</t>
  </si>
  <si>
    <t>Review vendor staff training manuals</t>
  </si>
  <si>
    <t>Work with external consultants</t>
  </si>
  <si>
    <t>Development of equipment replacement plan</t>
  </si>
  <si>
    <t xml:space="preserve">Annual inspection of College owned equipment </t>
  </si>
  <si>
    <t xml:space="preserve">Engagement with external consultants </t>
  </si>
  <si>
    <t>Travis D. / Matt M.</t>
  </si>
  <si>
    <t xml:space="preserve">Matt M / Consultants </t>
  </si>
  <si>
    <t>Matt M.</t>
  </si>
  <si>
    <t>Beginning January, 2018</t>
  </si>
  <si>
    <t>Review of vendor operational procedures</t>
  </si>
  <si>
    <t>Time, research, financial resources, external resources, partnership with food provider</t>
  </si>
  <si>
    <t xml:space="preserve"> Monthly, Semester, Vendor fiscal year end. Operational procedures reviewed every 2 years.</t>
  </si>
  <si>
    <t xml:space="preserve">KPI information / student focus groups / faculty - coordinator feedback / course evaluations / social media / grad surveys / appeals / increase in enrollment / engagement (class attendance) / student complaints or visits to the Dean's office / retention / </t>
  </si>
  <si>
    <t>The risk of dissatisfied students will result in negative impacts to the College's reputation and financial position.</t>
  </si>
  <si>
    <t>Student Satisfaction</t>
  </si>
  <si>
    <t xml:space="preserve">program quality / faculty who are not current or engaged / lack of equipment / lack of financial commitment from the College / outdated space and technology / lack of student supports to help them through challenges (both academic and other) / perception that they have not received a good value for their money / over promising and under delivering / students not prepared for College program / student has selected a wrong program / </t>
  </si>
  <si>
    <t xml:space="preserve"> College level plans (SMA, enrollment, academic plan / business plans) / Program Advisory Committees / quality assurance audit / course evaluations /  program review and annual curriculum renewal / KPI surveys / annual capital allocations / faculty program team meetings / Student Admin Councils / Student Services business plan / </t>
  </si>
  <si>
    <t>The college maintains has a significant budget for online database collections to support and supplement the college curriculum. These vendors are based in the US and are paid in US dollars. We do not have control over the prices changed nor do we have control of the exchange rate. The College has a limited budget for online resources and currently has, compared with other colleges of a similar size, a smaller number of resources to support students.</t>
  </si>
  <si>
    <t xml:space="preserve">The risk of a high US dollar relative to the CDN dollar may lead to the elimination of key online e-resources or sacrifices in other budget areas. </t>
  </si>
  <si>
    <t>Online (US-based) resources</t>
  </si>
  <si>
    <t>Changes in the strength of the Canadian dollar due to complex geopolitical circumstances
Changes in the costs related to online resources due to changes in the external environment (e.g., changes in the publishing industry due to a variety of factors including the advent of the internet and the amount of information available freely online)</t>
  </si>
  <si>
    <t xml:space="preserve">Monitoring exchange rate and database prices and reacting in-year and making adjustments when possible from year-to-year to offset cost increases. </t>
  </si>
  <si>
    <t>Tina Benincasa</t>
  </si>
  <si>
    <t xml:space="preserve"> insurance in place
cross college collaboration
expertise from AON
internal college collaboration
no overriding insurance policy
process procedure for identifying insurance needs is informal</t>
  </si>
  <si>
    <t>Risk of inadequate insurance will result in financial loss.</t>
  </si>
  <si>
    <t>Inadequate Insurance coverage</t>
  </si>
  <si>
    <t>students, staff, visitors, general public,  road conditions, walkway conditions,  external contractors on site. Lawsuits</t>
  </si>
  <si>
    <t>The College is a member of a system-wide consortium to ensure appropriate coverage is in place.  Aon insurance providers are used for expert advice tied to purchasing and finance processes for awareness of acquisitions requiring insurance</t>
  </si>
  <si>
    <t>TB</t>
  </si>
  <si>
    <t>Two fish hatcheries (salmon, musky) can have large numbers of fish
Potential for systems failures to lead to large fish mortality events</t>
  </si>
  <si>
    <t>The risk of a major incident in the fish hatcheries which could result in substantial fish mortality events impacting learning opportunities, research and research partners, and potentially producing negative publicity for the school.</t>
  </si>
  <si>
    <t>Animal Welfare</t>
  </si>
  <si>
    <t>Potential for systems failures
Risk of working with living organisms (e.g., spread of disease)
Ability for the system to deteriorate quickly due to fish being kept at high densities (industry standard)</t>
  </si>
  <si>
    <t xml:space="preserve">Back-up systems/alarm systems
Appropriate staffing and on-call system
Active monitoring of animal health
Animal care committee oversight
</t>
  </si>
  <si>
    <t>- The College has a number of construction projects that are funded by other agencies and therefore must follow the requirements of the funding in order to be reimbursed, if not the College has to cover the costs
-  As projects proceed there are change orders due to unforseen situations which need to be monitored to ensure they do not exceed budget or if they will to proactively identify the potential overage to lessen financial risk.
- changes from the activities in the proposal require an assessment to ensure they are eligible for funding to avoid College having to cover</t>
  </si>
  <si>
    <t>FI12</t>
  </si>
  <si>
    <t>Risk of exceeding budget and spending funding agency $ on ineligible items</t>
  </si>
  <si>
    <t>Construction Project Funding  - see FI15</t>
  </si>
  <si>
    <t xml:space="preserve">- when renovations are part of the project, there is risk as the building are old and it is unknown what will be uncovered as the project proceeds
-  as the project progresses time for those closely involved in the project is limited and finance requires information on a timely basis in order to determine if there is budget risk due to excess spending or ineligible items so decisions can be made before it is too late
</t>
  </si>
  <si>
    <t>- the Financial Reporting officer works closely with Physical Resource staff to discuss the status of each project to identify potential risks
-  financial reporting is provided to ELT and the Board for large projects for their review and questioning
-  the Financial Reporting officer works with the funding agency and is able to discuss eligiblity of items before the decision to move forward is made.</t>
  </si>
  <si>
    <t xml:space="preserve">5-10 moderate </t>
  </si>
  <si>
    <t>SENRS is required to provide quality assurance data to the ministry
Based on my limited time here it seems that faculty are not completely aware of how that data is to be gathered and recorded
Most faculty are currently working at improving and assessing their courses but aren't necessarily documenting what they are doing</t>
  </si>
  <si>
    <t>The risk of lack of documentation of quality assurance data which could result in repercussions from the ministry.</t>
  </si>
  <si>
    <t>Quality Assurance - see ST9</t>
  </si>
  <si>
    <t>Lack of quality assurance work
Lack of documentation of quality assurance work</t>
  </si>
  <si>
    <t>Faculty training in the importance of quality assurance work
Faculty training in how to document quality assurance work in a consistent manner across the College</t>
  </si>
  <si>
    <t xml:space="preserve">Lack of time and resources have caused recent difficulty in mounting proposals for MAESD's experiential learning funding opportunites that are competative; Larger colleges will have no difficulty with this and will disproportionately garner funds for their initiatives. </t>
  </si>
  <si>
    <t>The inability of the college to respond quickly to academic funding proposals with quick turnaround times will make it unlikely for us to be competative in such cases</t>
  </si>
  <si>
    <t>Resources - merged with HR2</t>
  </si>
  <si>
    <t>Existing job descriptions and annual commitments restrict flexibility</t>
  </si>
  <si>
    <t>?</t>
  </si>
  <si>
    <t>Hiring of temp staff to work on special projects</t>
  </si>
  <si>
    <t>Reallocation of current resources</t>
  </si>
  <si>
    <t>Greg Jefford</t>
  </si>
  <si>
    <t xml:space="preserve">potential loss of goods, need for more structured internal control for inventory, </t>
  </si>
  <si>
    <t xml:space="preserve">Risk of theft/loss of goods that could result in financial impact </t>
  </si>
  <si>
    <t>Loss of goods - merged with FI5</t>
  </si>
  <si>
    <t>lack of inventory, proper training of staff, video/camera placement, storage plan</t>
  </si>
  <si>
    <t xml:space="preserve"> human resources, cameras, staff training </t>
  </si>
  <si>
    <t xml:space="preserve">dedicated staff to complete baseline inventory </t>
  </si>
  <si>
    <t>assessment of camera location proximity to goods</t>
  </si>
  <si>
    <t xml:space="preserve">accept </t>
  </si>
  <si>
    <t xml:space="preserve">training related to theft and inventory </t>
  </si>
  <si>
    <t>1. assign staff to complete baseline inventory</t>
  </si>
  <si>
    <t>Winter 2018</t>
  </si>
  <si>
    <t>2. -review PSWC cameras with Manager, Assistant Manager, determine options</t>
  </si>
  <si>
    <t xml:space="preserve">3. -training related to theft and inventory </t>
  </si>
  <si>
    <t>Fall 2018</t>
  </si>
  <si>
    <t xml:space="preserve">possible student position and time to complete initial inventory </t>
  </si>
  <si>
    <t xml:space="preserve">quarterly to risk steering committee, bi-annually to department </t>
  </si>
  <si>
    <t xml:space="preserve">student injuries resulting in claims
student injuries at college, roadways, varsity, placements
</t>
  </si>
  <si>
    <t>FI7</t>
  </si>
  <si>
    <t>The risk of student injuries on site at the college, offsite at varsity, offsite at placements which may result in legal implications</t>
  </si>
  <si>
    <t>student injuries leading to claims - merged OP 14 and OP 17</t>
  </si>
  <si>
    <t xml:space="preserve">weather conditions, poor snow removal, icy conditions, not following rules/regulations
</t>
  </si>
  <si>
    <t xml:space="preserve">maintenance of college property
policies /agreement/waivers for  varsity and placement events
</t>
  </si>
  <si>
    <t xml:space="preserve">Currency of subject matter experts (faculty), expertise in learning and teaching methodologies, utilization of most current educational technologies and delivery formats (as appropriate), industry partnerships; program viability, IPP, KPI, grad rate, retention, experiential learning; preparation for future work which is uncertain; </t>
  </si>
  <si>
    <t>HR3</t>
  </si>
  <si>
    <t xml:space="preserve">An inability to deliver highest quality programs, in a flexible manner that appropriately meets industry standards and student needs will undermine the college's sustainability.  </t>
  </si>
  <si>
    <t>Inability to deliver highest quality programs merged with HR2</t>
  </si>
  <si>
    <r>
      <rPr>
        <b/>
        <sz val="10"/>
        <color theme="1"/>
        <rFont val="Calibri"/>
        <family val="2"/>
        <scheme val="minor"/>
      </rPr>
      <t>Faculty mix (qualifications as dual professionals);</t>
    </r>
    <r>
      <rPr>
        <sz val="10"/>
        <color theme="1"/>
        <rFont val="Calibri"/>
        <family val="2"/>
        <scheme val="minor"/>
      </rPr>
      <t xml:space="preserve"> problem of currency particularly with longstanding faculty members; inability to deal with performance issues related to currency; Adminstrative capacity for futurist thinking; culture of sustainability of all offerings vs. responsiveness to work environment; limitations of IT infrastructure; the clash of innovation with process governed publicly funded system; responsiveness to current/future students and their expectations; </t>
    </r>
  </si>
  <si>
    <t>Recruitment process; PD (improving);IPP and mitigation strategies; increasing focus on metrics and improvement internal resources like LDST; improving student services, including more emphasis on more marginalized groups;</t>
  </si>
  <si>
    <t>Contiuned increased focus on metrics and improvement of internal resources</t>
  </si>
  <si>
    <t>Allan Hewitt</t>
  </si>
  <si>
    <t xml:space="preserve">It is getting more and more dificult and expensive to find good staff in a timely manner 
We have to work within the collective agreements that are in place
Demographics are changing - pool of candidates does not feel as large
People want more flexiblity
To be able to run successful programs we need to hire good people 
</t>
  </si>
  <si>
    <t>HR4</t>
  </si>
  <si>
    <t>Finding qualified people to deliver and support all of the programs in both schools</t>
  </si>
  <si>
    <t>Lack of qualified people - merged HR2</t>
  </si>
  <si>
    <t xml:space="preserve">Fewer potenial canadiates
</t>
  </si>
  <si>
    <t xml:space="preserve">HR policy and procedures
Collective agreements
</t>
  </si>
  <si>
    <t>different strategies for recruitment</t>
  </si>
  <si>
    <t>succession planning</t>
  </si>
  <si>
    <t>long term strategy to maintain staff</t>
  </si>
  <si>
    <t>Review with HR</t>
  </si>
  <si>
    <t>Allan and HR</t>
  </si>
  <si>
    <t>Develop succession plan</t>
  </si>
  <si>
    <t>Sr Man team</t>
  </si>
  <si>
    <t>College approach needed</t>
  </si>
  <si>
    <t>varsity athlete health/safety, injury on field, tragedy, concussion, coaches training, athletes training, protocol, return to play, return to learn, ocaa and college policy</t>
  </si>
  <si>
    <t>Risk of inappropriate concussion protcol and controls...varsity athletes injury on the field of play (ie concussion) that could result in negative health impacts for students, potential litegation and negative reputation</t>
  </si>
  <si>
    <t>Varsity Athlete Concussion - merged OP 14 OP 17</t>
  </si>
  <si>
    <t>training, protocols (return to learn, return to play), coaches capacity/certification</t>
  </si>
  <si>
    <t xml:space="preserve"> return to learn, return to play, concussion protocol</t>
  </si>
  <si>
    <t>Inventory of current controls</t>
  </si>
  <si>
    <t>assessment of current controls</t>
  </si>
  <si>
    <t xml:space="preserve">implementation of additional controls </t>
  </si>
  <si>
    <t xml:space="preserve">1. inventory of current controls </t>
  </si>
  <si>
    <t>2. -assessment of current controls</t>
  </si>
  <si>
    <t>3. -implementation of additioal controls as necessary</t>
  </si>
  <si>
    <t>2018 2019</t>
  </si>
  <si>
    <t xml:space="preserve">staff time, possible finance to support additional controls </t>
  </si>
  <si>
    <t xml:space="preserve">quarterly to risk management working group, bi annually for dept </t>
  </si>
  <si>
    <t>Risk of tragic accident/injury during intramural (or varsity) sporting event</t>
  </si>
  <si>
    <t xml:space="preserve">risk of student tragedy as a result of participation in sport that can result in loss of life, potential litigation and reputation </t>
  </si>
  <si>
    <t>Tragic injury/accident during sport - merge OP 14 OP 17</t>
  </si>
  <si>
    <t>example of no policy re: mandatory helmets for intramural softball</t>
  </si>
  <si>
    <t>waivers, equipment, staff, referees/minor officials, rules/guidelines</t>
  </si>
  <si>
    <t>ocaa policy advocate</t>
  </si>
  <si>
    <t>internal controls assessment (ie mandatory helmets)</t>
  </si>
  <si>
    <t xml:space="preserve">1. ocaa policy advocate </t>
  </si>
  <si>
    <t>Greg/Fred</t>
  </si>
  <si>
    <t>2. -internal controls assessment (ie mandatory helmets)</t>
  </si>
  <si>
    <t xml:space="preserve">Greg/Jane </t>
  </si>
  <si>
    <t>money for equipment, possibly more minor officials</t>
  </si>
  <si>
    <t xml:space="preserve">annually </t>
  </si>
  <si>
    <t>Lack of plan for replacement of key staff in the Housing Department, operational disruptions, confusion - lack of strategic direction, impact to occupancy rates, staff moral</t>
  </si>
  <si>
    <t>HR8</t>
  </si>
  <si>
    <t>Risk of ineffective staff continuity planning for Housing, Food &amp; Conference Services Department leadership could result in poor continuity transitions, negatively impacting business operations and financial projections.</t>
  </si>
  <si>
    <t>Housing, Food &amp; Conferences Services staff leadership continuity planning - merge HR2</t>
  </si>
  <si>
    <t>lack of planning, employees health, retirement, recruitment to another employer, incompetence, staff moral</t>
  </si>
  <si>
    <t>Competitive compensation, professional development for retention, long term departmental planning, HR investment, mid-level staff provided opportunites for advancement, documention of operational procedures</t>
  </si>
  <si>
    <t>Development of a departmental succession plan</t>
  </si>
  <si>
    <t>Ensure all operational staffing procedures are documented and a plan/schedule to be maintained</t>
  </si>
  <si>
    <t>PD plans for mid level managers for possible advancement within department</t>
  </si>
  <si>
    <t>Opportunities for advancement outside of department</t>
  </si>
  <si>
    <t>Link departments succession plan with College's strategic plan</t>
  </si>
  <si>
    <t>Travis D. / HR</t>
  </si>
  <si>
    <t>Travis D. / Rob M.</t>
  </si>
  <si>
    <t>Travis D. / Kristi K.</t>
  </si>
  <si>
    <t>Time, research, financial, strategic planning</t>
  </si>
  <si>
    <t>Succession plans reviewed every 2 years</t>
  </si>
  <si>
    <t>A major, catastrophic facility incident in College owned Residence buildings, operational procedures, communiction, alternate site locations for students to reside, insurance</t>
  </si>
  <si>
    <t>IE1</t>
  </si>
  <si>
    <t xml:space="preserve">Risk of lack of preparedness in responding to and managing an envrionmental incident could result in  an occupany issue for the College Residence . </t>
  </si>
  <si>
    <t>Response to catastrophic faclity incident in College owned Residence Buildings - merged OP4</t>
  </si>
  <si>
    <t>Weather, poor planning, external vendors, lack of financial resources, lack of adequate insurance, worker error, student conduct, pandemic - illness related</t>
  </si>
  <si>
    <t>Operational procedures, emergency procedures, multi-year facility planning, StarRez, weekly building internal audits, external consultant audits</t>
  </si>
  <si>
    <t>Review of Operational Procedures</t>
  </si>
  <si>
    <t>Review of Emergency Procedures</t>
  </si>
  <si>
    <t>Student / Staff training - drills</t>
  </si>
  <si>
    <t>More robust partnerships with external facility sapce providers</t>
  </si>
  <si>
    <t>Rob M.</t>
  </si>
  <si>
    <t>31-Dec-18</t>
  </si>
  <si>
    <t>Development of revised Operational Procedures</t>
  </si>
  <si>
    <t>Time, research, financial resources, external resources</t>
  </si>
  <si>
    <t>Weekly, Monthly, Semester. Operational procedures reviewed every 2 years.</t>
  </si>
  <si>
    <t>Student Services are required to complete Minsitry funding reports annually
The College is encouraging assessment and continual improvement of services
Data is stored in multilple places (Evolve, Data mart, Clockwork, IR, etc)
Data is not always easily accessible
Data is at times inconsistent between data sources
Student services does not have an business analyst to assist in managing and accessing data as needed</t>
  </si>
  <si>
    <t>IT1</t>
  </si>
  <si>
    <t>Risk of lack of data integrity results in impact to financial and operational (time/inefficiency)</t>
  </si>
  <si>
    <t>Lack of Data Integrity - merge with IE3</t>
  </si>
  <si>
    <t>Clockwork, Evolve, Datamart
User error
EOLT governance model</t>
  </si>
  <si>
    <t>Change in Evolve governance model</t>
  </si>
  <si>
    <t>Change in Business Analyst Model</t>
  </si>
  <si>
    <r>
      <t xml:space="preserve">Disaster recovery @ Fleming College ITS division largely consists of a number of backup instances without consideration for the physical infrastructure required to provide user access. Should the College experience a disaster at its data cetre a timeline to restore services is unclear.
Backup routines and recovery at Fleming are robust and routinely tested. 'Standby infrstructure' is identified but not at a second location. However, the College is at risk with respect to not having a full enetrprise grade disaster recovery plan for IT servcies. In the event of a disaster at the Fleming data centre, some 80% of business critical operational services will be offline for an undefined period as the IT department rebuilds the infrastructure required. This includes the Evolve ERP system. Previous reviews have considered it cost prohibitive to build a second data centre. </t>
    </r>
    <r>
      <rPr>
        <sz val="10"/>
        <color rgb="FFFF0000"/>
        <rFont val="Calibri"/>
        <family val="2"/>
        <scheme val="minor"/>
      </rPr>
      <t xml:space="preserve">Current trends in IT cloud services have matured to a technical and financial level that pust a more robust solution within the financial reach of the College. </t>
    </r>
    <r>
      <rPr>
        <sz val="10"/>
        <color theme="1"/>
        <rFont val="Calibri"/>
        <family val="2"/>
        <scheme val="minor"/>
      </rPr>
      <t>Given the wide scale impact on all users, department, and customer operations this needs a review.</t>
    </r>
  </si>
  <si>
    <t>IT2</t>
  </si>
  <si>
    <t>The risk that should there be a structural or environmental problem with the Brealey data centre the Colleg has no alternative back up, resulting in the complete loss off all internal systems for the time it takes the IT department to procure and rebuild essential services</t>
  </si>
  <si>
    <t>Disaster Recovery IT services - merged with OP4</t>
  </si>
  <si>
    <t xml:space="preserve">1. Physical damage to infrstructure in data centre
2. Ransomware
3. Longterm hydro outage
4. Uknown - terrorism etc
</t>
  </si>
  <si>
    <t>1. Robust fire protection &amp; monitoring</t>
  </si>
  <si>
    <t>2. Resliant supply of critical services - Hydro Genertaor &amp; Backup HVAC</t>
  </si>
  <si>
    <t>3. ELT backup priority list.</t>
  </si>
  <si>
    <t>4. Cloud services</t>
  </si>
  <si>
    <t>Second duplicate Data Centre</t>
  </si>
  <si>
    <t>Do nothing - est 2 week initial restore time. 8 weeks full service</t>
  </si>
  <si>
    <t>Cloud DR solution</t>
  </si>
  <si>
    <t>Disater recovery protocol</t>
  </si>
  <si>
    <t>Long term strategy to move services to cloud provider</t>
  </si>
  <si>
    <t>Engage professional DR services to design &amp; provide a solution</t>
  </si>
  <si>
    <t>Engage OECM cloud vendor - for options</t>
  </si>
  <si>
    <t>ELT review prioroty and update annually</t>
  </si>
  <si>
    <t>DR plan and regular testing</t>
  </si>
  <si>
    <t>Paul Marchant</t>
  </si>
  <si>
    <t xml:space="preserve">- deferred maintenance risk in ITS infrastructure is rising 
- aging infrastructure is more prone to failure
- vendor support for aging infrastructure may be unavailable and/or very expensive
- sourcing new/used parts either on open market may be necessary, or no longer available
- MTTR for aging infrastructure is usually longer and will negatively impact service restore times
- time to restore, rebuilt or migrate can be signifcant and relies heavily on limited availability skill-sets
</t>
  </si>
  <si>
    <t>The risk of operating on aging instrastructure results in an increased likelyhood of impactful service failure and restore times.</t>
  </si>
  <si>
    <t>Aging Infrastructure - merged with FI5</t>
  </si>
  <si>
    <t>- old infrastructure assets
- vendor issues end-of-sale, end-of-support, end-of-life statement for infrastructure
- lack of capital funding to proactively replace instrastructure as it ages
- lack of operating funds to procure service contracts for length of infrastrcuture use
- unsupported/unpatched infrastructure
- inability to efficiently and adaptively migrate/move services to other functional infrastructure resources
- ridgid service design/architecture that prevents infrastructure portability/substitution</t>
  </si>
  <si>
    <t xml:space="preserve">- infrastructure lifecycle planning
- long-term budget &amp; capital planning
- flexible architecture/design and allows for service migrations/mitigation
- service restoration planning and testing
- disaster recovery and continuity of service planning
- redundancy implementation patterns, no single point of failure
</t>
  </si>
  <si>
    <t>commit resources to DR and continuity planning efforts</t>
  </si>
  <si>
    <t>commit to multi-year capital and operating expense planning</t>
  </si>
  <si>
    <t xml:space="preserve">- "cloud-first" is a wide-spread strategy in industry
- data in the cloud is not in our direct custody.  
- use of unsactioned/personal cloud resources by College employees can lead to increased risk of data loss/breach and inability to fulfil FOI obligations
- reliance on cloud creates a growing demand for reliable and redundant Internet &amp; SSO infrastructure
- we are/become critically reliant third-parties (vendors/service providers), their security posture, process and support SLAs
- flexible consumption models can allow for OPEX/CAPEX trade-offs and scalable
</t>
  </si>
  <si>
    <t>The risk of using the cloud as an enterprise resouces presents opportunites for the College, while at the same time creating new challenges and risks is not properly governed, managed &amp; controlled.</t>
  </si>
  <si>
    <t>Cloud Use - merged IT3</t>
  </si>
  <si>
    <t xml:space="preserve">- individual users and their choice of application/tool selection &amp; implementation method
- non-SSO applications
- industry vendor perference towards selling cloud services with a recurring consumption costs
- vendor cloud data/infrastructure at risk or targetted breach, inadequate controls, etc.
- inadequate due diligence (financial, security, privacy, data retention, etc.) when launching new cloud services
</t>
  </si>
  <si>
    <t xml:space="preserve">- ITS/CIO "license to operate" for cloud service engagements
- Cloud Vendor Assessment
- data retention policies set by the OPI
- Vendor documentation: Terms of Service, SLA, accreditation and audit reports
- OPI/leaders/employee accoutability for using only College approved/sanctioned cloud solutions 
</t>
  </si>
  <si>
    <t>adopt cloud vendor assessment as part of service consideration &amp; procurement</t>
  </si>
  <si>
    <t>limited project capacity leads to less relevance with client departments
shadow IT systems proliferate out of frustration
admin system requirements of clients not being met</t>
  </si>
  <si>
    <t>IT6</t>
  </si>
  <si>
    <t>The risk of not having sufficient project capacity leads to lack of relevance with client departments.</t>
  </si>
  <si>
    <t xml:space="preserve">limited project capacity - merged HR2 </t>
  </si>
  <si>
    <t xml:space="preserve">project requirements from clients grows faster than capacity,
project capacity of ISG team lost to operational capacity - maintaining existing systems consumes more resources.
</t>
  </si>
  <si>
    <t xml:space="preserve">use business best practices to minimize operation support requirements
use project governance to transparently prioritize project work in ways that keep client departments engaged.
Use episodic funding opportunities to finance and resource projects </t>
  </si>
  <si>
    <t>consider increasing the resources dedicated to project delivery</t>
  </si>
  <si>
    <t>consider partne3rships with peers to lower demand on local project resources</t>
  </si>
  <si>
    <t xml:space="preserve">The Library, Tutoring Services, and Career Services has relationships with third-party vendors which, to different degrees, collect student information. These vendors are susceptable to a data breach and exist outside of College infrastructure. </t>
  </si>
  <si>
    <t xml:space="preserve">The risk of a data breach may result in student information being compromised, leading to reputational and legal damage. </t>
  </si>
  <si>
    <t>Third party data breach - merged IT3</t>
  </si>
  <si>
    <t>Criminal activity
Lack of controls for certain breach sources
Lack of security protocols and vigilence of third-party vendors
Perception that some vendors may be "soft targets"</t>
  </si>
  <si>
    <t>Work with IT to vet third-party vendors to ensure strong security measures before entering agreements with service provides.
In collaboration with IT, regularly monitor and follow up with vendors to review practices ensure stringent security protocols. 
Whenever possible and and approptiate, limit amount of information being sent to third-party vendors (i.e., avoid sending student ID numbers and other sensitive information)
Use vendors that allow students self-select information that they chose to disclose to third-party vendors</t>
  </si>
  <si>
    <t>replacing staff becomes too difficult,
staff turn over is too high - retention problem,
attracting trainable staff fails to fill vacancies</t>
  </si>
  <si>
    <t>IT10</t>
  </si>
  <si>
    <t>The risk of not having a full staff complement leads to severe project capacity limitations.</t>
  </si>
  <si>
    <t>staff turnover threatens business operations - merged HR2</t>
  </si>
  <si>
    <t xml:space="preserve">industry demands for staff tech skills (PeopleSoft) increases faster than supply
aging staff leads to simultaneous retirements
college requirements become too specialized due to non-standard environment (we become too unique)
</t>
  </si>
  <si>
    <t>create a pipeline of positions where we can bring less skilled employees and train them
keep our environment standardized so new employees can become productive sooner
network with industry peers to maintain awareness of industry tech skill availability</t>
  </si>
  <si>
    <t>consider increasing the professional development of staff</t>
  </si>
  <si>
    <t>Data breach would be devastating to the college's reputation
Not all data is sensitive
Potential litigation and regulatory issues
Pen testing has been completed, response plan developed, PCI work completed (led to the elimination of data on the systems)
Numerous data sources to be protected
'Shadow IT'
Cyber insurance has recently been purchased
Records on more than 100K current students and graduates</t>
  </si>
  <si>
    <t>IT11</t>
  </si>
  <si>
    <t>The risk of a data breach, which may result in significant damage to the college's reputation, and potential financial, regulatory, privacy and operational impacts.</t>
  </si>
  <si>
    <t>Data Breach - merged IT3</t>
  </si>
  <si>
    <t>Users not following policy (due to frustration, lack of knowledge of policy)
Vulnerability in core infrastructure
Profile of a public institution/post-secondary
Criminal activity
Lack of controls for certain breach sources</t>
  </si>
  <si>
    <t>Pen testing
Response plan developed
PCI work
Database audits (annual)
Policies
Training
Cyber policy (insurance)
Management of IT team capabilities related to products being used</t>
  </si>
  <si>
    <t>Review Cyber Insurance</t>
  </si>
  <si>
    <t>Enhance training for staff and students</t>
  </si>
  <si>
    <t>Conduct a control audit</t>
  </si>
  <si>
    <t>Policy/Procedure review</t>
  </si>
  <si>
    <t>1. - Schedule Controls Audit</t>
  </si>
  <si>
    <t>Institutional access to the bsusiness analyst skill set is somewhat fragmented and does not meet the needs of all ITS customers.
Some departments have dedicated business analysts that enable them to prioritise their workload over the broader priorities of the College.
Other departments do not have either access to data or and anlayst to provide progress in systems projects that enabkle ministry manadated reporting</t>
  </si>
  <si>
    <t>OP2</t>
  </si>
  <si>
    <t xml:space="preserve">The risk that not all departments have adequate access to 'Business Analysts' which will result in unbalanced systems project progression out of sync with College priorities and under utilization of a major corporate asset (Evolve)
</t>
  </si>
  <si>
    <t xml:space="preserve">IT Systems Governance - merged HR2
</t>
  </si>
  <si>
    <t>Departments working in silos
Projects outside of PeopleSoft
EOLT vs ELT priority setting
Non IT led projects</t>
  </si>
  <si>
    <t>EOLT 
ELT review of EOLT priorities</t>
  </si>
  <si>
    <t>EOLT expanded to include all systems projects</t>
  </si>
  <si>
    <t>External resources to cover shortfalls</t>
  </si>
  <si>
    <t>New governance team to set and agree priorities</t>
  </si>
  <si>
    <t>1. - discuss with stakeholders</t>
  </si>
  <si>
    <t>2. - recommend proposals to ELT</t>
  </si>
  <si>
    <t>Maxine Mann</t>
  </si>
  <si>
    <t>Students receive safety training in the Trade labs.
Nonetheless, there are accidents reported every semester.
One-third of new Trades students have no or little previous trade or shop experience
Fewer accidents were reported initially in KTTC- smaller classes with additional technologists was the norm but the ratios have changed due to costs</t>
  </si>
  <si>
    <t>If student injury rates do not decrease,  the risks include increased student dissatisfaction, decreased Fcaulty and staff morale, and reputational loss. As well, there is anxiety that a  more serious incident could occur which could result in legal issues and reputational loss.</t>
  </si>
  <si>
    <t>Lab Safety - merged OP 14 and OP 17</t>
  </si>
  <si>
    <t xml:space="preserve">Lack of supervision
Tool/equipment  inexperience
</t>
  </si>
  <si>
    <t>Develop new methods of safety lab training</t>
  </si>
  <si>
    <t>Hire senior students as lab workers to aid with supervision</t>
  </si>
  <si>
    <t>Include safetyy procedure knowledge and demonstration in assessments of projects</t>
  </si>
  <si>
    <t xml:space="preserve">Trades and Technology Faculty (FT and Contract) have immense expertise but often do not have teaching theory or curriculum expertise
This leads to struggles in developing course outlines, and understanding learning outcomes
</t>
  </si>
  <si>
    <t xml:space="preserve">If Trade and Technology Faculty do not gain additional pedgogical skills, the risks include increased student dissatisfaction, posisible incrase in student appeals,difficulties with Ministry compliance. </t>
  </si>
  <si>
    <t>Teaching Skills - merged HR2</t>
  </si>
  <si>
    <t xml:space="preserve">Lack of formalized training in teaching </t>
  </si>
  <si>
    <t xml:space="preserve">Faculty evaluations  by Chair and/or Dean with feedback mechanism
In-College training for new FT hires
</t>
  </si>
  <si>
    <t>Greater engagement with LDS</t>
  </si>
  <si>
    <t>Increased in-class observations with feedback</t>
  </si>
  <si>
    <t>Observations of Faculty known for teaching excellence</t>
  </si>
  <si>
    <t xml:space="preserve">Increased in-class observations </t>
  </si>
  <si>
    <t>Dean/Chair</t>
  </si>
  <si>
    <t>The student experience is driven by both academic and non-academic components
Poor student experiences will cause students to withdraw/fail
Students that are unhappy with their experience have the potential to complain to other students or potential students (with social media those complaints can be broadcast broadly)
Can be made worse by extenuating circumstances (like first generation student, student with significant learning issues, etc.)
The first few weeks on campus for new students can be critical as they find their way and establish peer groups
Some students might struggle in one program but do well in another (ability to move between programs is helpful)</t>
  </si>
  <si>
    <t>The risk of a poor student experience which could result in withdrawl from SENRS programs and negative publicity about SENRS programs.</t>
  </si>
  <si>
    <t>Student Experience - merged with EE4</t>
  </si>
  <si>
    <t>Poor academic delivery
Poor student supports
Poor handling of complaints by administration</t>
  </si>
  <si>
    <t>Paying attention to academic quality - gathering student satisfaction data, reviewing curriculum on a regular basis
Paying attention to quality of student supports
Training for administration in handling student complaints well</t>
  </si>
  <si>
    <t>SENRS has developed a number of smaller, niche programs over the last few years
These new programs don't always fit well with established programs
Program development costs can be substantial (faculty time to develop curriculum, materials and supplies for hands on components, hiring faculty/staff to support the new program)
It can be hard to attract students to new programs
Many of the new programs have limited ability to grow to enroll more students beyond the initial class sizes
One route for increasing enrollments is through new programs</t>
  </si>
  <si>
    <t>The risk of over-extending on new program development which could result in commitment of substantial resources to niche programming while detracting from core programs.</t>
  </si>
  <si>
    <t>New Program Development - merged ST1</t>
  </si>
  <si>
    <t>Costs of developing and offering new programs
Push for new programs through SMA etc. processes
Misreading market forces in terms of employment needs and student interest in new fields
Poor marketing of new programs</t>
  </si>
  <si>
    <t>Appropriate over-sight of development of new programs
Market research before developing new programs
Careful attention to program development costs</t>
  </si>
  <si>
    <t xml:space="preserve">High risk activities in certain programs
Have to do this to meet program requirements
Have good staff who understand the risks
Have students who do not always understand the risks
Risk to reputation could be high
</t>
  </si>
  <si>
    <t>OP12</t>
  </si>
  <si>
    <t xml:space="preserve">In a number of our programs the students have to take part in activities that could put them at the risk of being injuried. </t>
  </si>
  <si>
    <t>Student program activities - merged OP 14 OP 17</t>
  </si>
  <si>
    <t xml:space="preserve">To complete the program all required activities have to take place.
We do not control external agencies that students attend to complete experiential learning components.
</t>
  </si>
  <si>
    <t>Hire competent staff who understand risks
Explain to students risk invovled in actvity
Health and Safety policy and procedure; Placement manuals</t>
  </si>
  <si>
    <t>More training for staff and students</t>
  </si>
  <si>
    <t>Audit/review of high risk activities</t>
  </si>
  <si>
    <t>Change how certain actvities are done</t>
  </si>
  <si>
    <t>H&amp;S training (or whatever is most appropriate) for students</t>
  </si>
  <si>
    <t>Make a list of potentially risky actvities</t>
  </si>
  <si>
    <t>Allan</t>
  </si>
  <si>
    <t>Review training with staff</t>
  </si>
  <si>
    <t>Allan and Program Coordinators</t>
  </si>
  <si>
    <t>Put a tracking system in place for training</t>
  </si>
  <si>
    <t>Discuss with Chairs how risky actvities can be done differently</t>
  </si>
  <si>
    <t>Allan and Chairs</t>
  </si>
  <si>
    <t xml:space="preserve">Work with Tina on what is being captured </t>
  </si>
  <si>
    <t>Allan and Tina</t>
  </si>
  <si>
    <t>Heavy equipment and drilling/blasting have inherent risks
Potential for major injury or death due to the nature of the equipment
Much of the equipment is out in the open, so at risk of vanadlism or causing injury to tresspassing students/public</t>
  </si>
  <si>
    <t>The risk of a major accident in heavy equipment and/or drilling which could result in student, staff or public injuries, litigation, and/or reputational damage.</t>
  </si>
  <si>
    <t>Heavy Equipment Safety - merged OP 14 OP 17</t>
  </si>
  <si>
    <t>Large pieces of equipment
Too many students per faculty/staff
Physical conditions - not enough space, weather conditions
Student inexperience, lack of training</t>
  </si>
  <si>
    <t>Safety training
Signage
Lab manual
Appropriate staffing levels
Appropriate safety equipment</t>
  </si>
  <si>
    <t>Applied Research</t>
  </si>
  <si>
    <t>Brent Wooten</t>
  </si>
  <si>
    <t>Research activities that involve human pathogens (e.g., E. coli) occur on campus
Teaching activities that involve student exposure to potential human pathogens (e.g., rabies in wildlife species, or contact with other people during training like in massage)
Transmission of these pathogens to staff or students would be negative for their health - potentially with long-term health effects including the potential for mortality
Tri-council requires a functioning Institutional Biosaftety Committee (IBC) to address these issues and to allow Fleming to be eligible for tri-council funding</t>
  </si>
  <si>
    <t>The risk of a transmission of a pathogen to staff or students which could result in harm to staff or students, litigation by those injured, reputational harm to the college, or loss of tri-council funding due to inadequate IBC.</t>
  </si>
  <si>
    <t>Institutional Biosafety Committee - merged OP 14 OP 17</t>
  </si>
  <si>
    <t>Teaching labs that work with a known and present pathogen (likely not happening)
Teaching labs that work with material that could potentially house a pathogen (e.g., work with waste water, work with wildlife either dead or alive)
Training environments that involve the potential for human to human transmission of pathogens (e.g., massage training)
Research projects that work with a known and present pathogen (e.g., testing on E. coli)
Research projects that work with material that could potentially house a pathogen (e.g., work with waste water, Forensics program)</t>
  </si>
  <si>
    <t>An active IBC that identifies all perceived risks and hazards occuring at the College; develops and approves protocols to ensure that risks are addressed and mitigated; ensures compliances and enforcement of approved protocols, measures, and specific IBC recommendations.</t>
  </si>
  <si>
    <t>Reconstitute IBC</t>
  </si>
  <si>
    <t>Enrollment qty increasing creating pressure on finite classrooms , new programs being added without consideration of exsiting resources (no offsetting sunsetting programs) dedicated space req by 'specialized' areas eliminates available space for scheduling, funding creates new programs that inserts and overide existing space commitments , specialized needs (i.e. international prayer, medical lounge, aboriginal lounge, study space) take away classroom space, new employees through growth apply pressure on existing antiquated office allocations, applying space allocation standards is essential but sensitive and expensive, ergonomic standards (sit/stand, lighting, freah air) require new layouts and space standards, IT requirements may change as a result of any space use change, finite space available and expensive to add, scheduling conflicts between post sec contract training con ed conference services administrative use create double bookings, concurrent use and empty rooms, not all scheduled space is used (no shows) leaving opportunities unused, collective agreement around teaching guidlines and restrictions put an added restriction of space useage</t>
  </si>
  <si>
    <t>ST2</t>
  </si>
  <si>
    <t>The risk of ineffective use and allocation of academic space results in shortage of available teaching opportunities resulting in sub optimal learning experience, reputational risk, conflict within user groups, unneccesary modifications and lower student experience.</t>
  </si>
  <si>
    <t>Academic Space Management - merged OP 7</t>
  </si>
  <si>
    <t>International programming want premium and specialized space, con ed want specialized and reserved space, collective agreement restrictions, limited space on hand, increased enrollment numbers, lack of intergrated scheduling software and rules, no penalty for poor planning or no shows, faculty concurrent book space, admin services occupy classroom space, no funding for expansion of premises.</t>
  </si>
  <si>
    <t>Space committee was created, enterprise scheduling software being implemented, space committee guidelines to use being created, conference services office being created for off campus users, 5 year space upgrade planning being created, schedules being posted on every classroom for transparency, centralized booking of all space</t>
  </si>
  <si>
    <t>create accountibility for mis use of resources</t>
  </si>
  <si>
    <t xml:space="preserve">Risk of significant negative event during colleges orientation that could result in impact on reputation and litigation </t>
  </si>
  <si>
    <t>Orientation activity - merged OP 14 OP 17</t>
  </si>
  <si>
    <t>Event where alcohol is involved, potential of harrassing or discriminitory behaviour (ie verbal/chants, sexual harassment)</t>
  </si>
  <si>
    <t xml:space="preserve">current culture/climate, orientation volunteer and staff training in key areas, non-alcoholic orientation events, on-campus events </t>
  </si>
  <si>
    <t xml:space="preserve">assess orientation staff and volunteer training </t>
  </si>
  <si>
    <t xml:space="preserve">assess orientation events and planning </t>
  </si>
  <si>
    <t xml:space="preserve">1. assess orientation staff and volunteer training </t>
  </si>
  <si>
    <t>Greg Jefford/student life</t>
  </si>
  <si>
    <t xml:space="preserve">2. -assess orientation events and planning </t>
  </si>
  <si>
    <t>2017 2018</t>
  </si>
  <si>
    <t xml:space="preserve">nominal/time </t>
  </si>
  <si>
    <t>As the number of international students increase their use of Health Services increases and puts strain the existing level of supports. Students are sent to local walk in clinics that have longer waits or they simply cannot get their needs met. Resulting risks to their health, their ability to proceed with placements and classes (if immunization requirements not up to date). Risk of communicable disease spreading in community.</t>
  </si>
  <si>
    <t>Given our current level of staffing and physician support we this may result in  not being  able to serve all international students health services needs.</t>
  </si>
  <si>
    <t>Reputational risk and risk to international student health - merged ST4</t>
  </si>
  <si>
    <t>Increasing numbers (recruitment) of international students.</t>
  </si>
  <si>
    <t>need to increase physician support from 3 days per week to 4 and need to increase part time support (nursinig and admin assistance).</t>
  </si>
  <si>
    <t>advocate for increased funding to address staffing support needs</t>
  </si>
  <si>
    <t>liaise with local family physicians for more part time physician support</t>
  </si>
  <si>
    <t xml:space="preserve">
Struggle to find Faculty time for new programme concepts
Competition from other Colleges
Difficulty attracting specialized faculty
Creative/alternate models of delivery hampered by SWF
Equipment Costs associated with these programs is high
Often require specialized space with associated costs and lack of flexibility for general College use
Robust existing programmes not properly marketed
</t>
  </si>
  <si>
    <t xml:space="preserve">If the School of Tradees and Technology does not create new programming, the risks to the College include decrease /loss of enrolment, lack of industry/community support, potentiail student dissatisfaction  and negative reputational  consequnces.
 </t>
  </si>
  <si>
    <t>New Prgramming - merged ST1</t>
  </si>
  <si>
    <t xml:space="preserve">Lack of time -Faculty, Management due to workloads, lack of Fcaulty outreach or persinal development--to develop a robust program proposal and design
Competition from other Colleges and Universities 
</t>
  </si>
  <si>
    <t xml:space="preserve">PACs
New Strategic Enrolment/Programme Planning Manager
</t>
  </si>
  <si>
    <t>Training</t>
  </si>
  <si>
    <t>In Health Services hundreds of students move in and out of the small space we occupy. There are 2 full time staff there and 2 part time staff and 4 part time physicians moving in and out doing their work serving students health needs.Think busy walk in clinic.  Amongst this busy environment are patient files depicting student health records (confidential health information).</t>
  </si>
  <si>
    <t>The risk of improperly stored files with student health information that results in missing or damaged personal information, breaches of privacy regulations and loss of institutional reputation.</t>
  </si>
  <si>
    <t>Loss of patient health file. - merged IT3</t>
  </si>
  <si>
    <t>Clinc being busy/new staff/multiple processes functioning a same time</t>
  </si>
  <si>
    <t>Locked department/locked files/regular security in the immediate area/fire controls in keeping with the building design meeting code.</t>
  </si>
  <si>
    <t xml:space="preserve">Reivew of filing system protocols </t>
  </si>
  <si>
    <t>Create documentation for system</t>
  </si>
  <si>
    <t>Ensure necessary staff training</t>
  </si>
  <si>
    <t>Manager to act on above</t>
  </si>
  <si>
    <t>Risk Rating</t>
  </si>
  <si>
    <t>Very Likely</t>
  </si>
  <si>
    <t>Consequences</t>
  </si>
  <si>
    <t>Categories (Risk ID)</t>
  </si>
  <si>
    <t>RP</t>
  </si>
  <si>
    <t>ST</t>
  </si>
  <si>
    <t>FI</t>
  </si>
  <si>
    <t>CP</t>
  </si>
  <si>
    <t>Compliance (including Legal)</t>
  </si>
  <si>
    <t>OP</t>
  </si>
  <si>
    <t>Operational (Includes Info. Tech)</t>
  </si>
  <si>
    <t>Teams</t>
  </si>
  <si>
    <t>Academic Experience</t>
  </si>
  <si>
    <t>Corporate Services</t>
  </si>
  <si>
    <t>Economic Development and Enrolment</t>
  </si>
  <si>
    <t>Student Experience</t>
  </si>
  <si>
    <t>COVID</t>
  </si>
  <si>
    <t>Flags</t>
  </si>
  <si>
    <t>Department</t>
  </si>
  <si>
    <t>SMT Member Accountable</t>
  </si>
  <si>
    <t>Privacy</t>
  </si>
  <si>
    <t>Security</t>
  </si>
  <si>
    <t>Risk Appetite 
(FOR INFORMATION ONLY)</t>
  </si>
  <si>
    <t>Risk Tolerance</t>
  </si>
  <si>
    <t>CONSEQUENCE</t>
  </si>
  <si>
    <t>Immediate chance 
of occuring</t>
  </si>
  <si>
    <t>Risk Score</t>
  </si>
  <si>
    <t>Mitigation Status</t>
  </si>
  <si>
    <t>Date</t>
  </si>
  <si>
    <t>RASCI</t>
  </si>
  <si>
    <t>Completed (or Updated) By</t>
  </si>
  <si>
    <t>SMT Member Accountable for the risk</t>
  </si>
  <si>
    <t>Risk Label</t>
  </si>
  <si>
    <t>SMT Group (Accept/Reject)</t>
  </si>
  <si>
    <t>Risk Type</t>
  </si>
  <si>
    <t>Risk Statement</t>
  </si>
  <si>
    <t>Name</t>
  </si>
  <si>
    <r>
      <t xml:space="preserve">Keep this to a sentence to outline the risk, using the following statement format - </t>
    </r>
    <r>
      <rPr>
        <b/>
        <sz val="10"/>
        <color theme="1"/>
        <rFont val="Calibri"/>
        <family val="2"/>
        <scheme val="minor"/>
      </rPr>
      <t>a risk of "X" that could result in "Y"</t>
    </r>
  </si>
  <si>
    <t>Use this field to gather your thoughts,  simply list observations, research and/or statistics about the issue being explored.   Use of bullet format is ideal.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</si>
</sst>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009]d\-mmm\-yy;@"/>
  </numFmts>
  <fonts count="39" x14ac:knownFonts="1">
    <font>
      <sz val="11"/>
      <color theme="1"/>
      <name val="Calibri"/>
      <family val="2"/>
      <scheme val="minor"/>
    </font>
    <font>
      <b/>
      <sz val="11"/>
      <color theme="1"/>
      <name val="Calibri"/>
      <family val="2"/>
      <scheme val="minor"/>
    </font>
    <font>
      <sz val="11"/>
      <name val="Times New Roman"/>
      <family val="1"/>
    </font>
    <font>
      <sz val="10"/>
      <name val="Arial"/>
      <family val="2"/>
    </font>
    <font>
      <sz val="12"/>
      <color indexed="81"/>
      <name val="Tahoma"/>
      <family val="2"/>
    </font>
    <font>
      <b/>
      <sz val="12"/>
      <color indexed="81"/>
      <name val="Tahoma"/>
      <family val="2"/>
    </font>
    <font>
      <sz val="9"/>
      <color indexed="81"/>
      <name val="Tahoma"/>
      <family val="2"/>
    </font>
    <font>
      <b/>
      <sz val="11"/>
      <color theme="0"/>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2"/>
      <color theme="0"/>
      <name val="Calibri"/>
      <family val="2"/>
      <scheme val="minor"/>
    </font>
    <font>
      <b/>
      <sz val="8"/>
      <color theme="1"/>
      <name val="Calibri"/>
      <family val="2"/>
      <scheme val="minor"/>
    </font>
    <font>
      <b/>
      <sz val="16"/>
      <name val="Calibri"/>
      <family val="2"/>
      <scheme val="minor"/>
    </font>
    <font>
      <sz val="11"/>
      <name val="Calibri"/>
      <family val="2"/>
      <scheme val="minor"/>
    </font>
    <font>
      <sz val="11"/>
      <color theme="1"/>
      <name val="Calibri"/>
      <family val="2"/>
      <scheme val="minor"/>
    </font>
    <font>
      <sz val="10"/>
      <color rgb="FFFF0000"/>
      <name val="Calibri"/>
      <family val="2"/>
      <scheme val="minor"/>
    </font>
    <font>
      <sz val="10"/>
      <name val="Calibri"/>
      <family val="2"/>
      <scheme val="minor"/>
    </font>
    <font>
      <sz val="9"/>
      <color theme="1"/>
      <name val="Calibri"/>
      <family val="2"/>
      <scheme val="minor"/>
    </font>
    <font>
      <b/>
      <sz val="10"/>
      <name val="Calibri"/>
      <family val="2"/>
      <scheme val="minor"/>
    </font>
    <font>
      <b/>
      <sz val="9"/>
      <color indexed="81"/>
      <name val="Tahoma"/>
      <family val="2"/>
    </font>
    <font>
      <b/>
      <sz val="9"/>
      <color theme="1"/>
      <name val="Calibri"/>
      <family val="2"/>
      <scheme val="minor"/>
    </font>
    <font>
      <sz val="8"/>
      <color rgb="FF000000"/>
      <name val="Arial"/>
      <family val="2"/>
    </font>
    <font>
      <sz val="9"/>
      <color rgb="FF000000"/>
      <name val="Arial"/>
      <family val="2"/>
    </font>
    <font>
      <b/>
      <u/>
      <sz val="11"/>
      <color theme="1"/>
      <name val="Calibri"/>
      <family val="2"/>
      <scheme val="minor"/>
    </font>
    <font>
      <b/>
      <sz val="10"/>
      <color theme="1"/>
      <name val="Arial"/>
      <family val="2"/>
    </font>
    <font>
      <b/>
      <sz val="7.5"/>
      <color theme="1"/>
      <name val="Arial"/>
      <family val="2"/>
    </font>
    <font>
      <b/>
      <sz val="8"/>
      <color theme="1"/>
      <name val="Arial"/>
      <family val="2"/>
    </font>
    <font>
      <sz val="8"/>
      <color theme="1"/>
      <name val="Times New Roman"/>
      <family val="1"/>
    </font>
    <font>
      <b/>
      <sz val="11"/>
      <color theme="1"/>
      <name val="Times New Roman"/>
      <family val="1"/>
    </font>
    <font>
      <sz val="10"/>
      <color theme="1"/>
      <name val="Times New Roman"/>
      <family val="1"/>
    </font>
    <font>
      <sz val="8"/>
      <color theme="1"/>
      <name val="Arial"/>
      <family val="2"/>
    </font>
    <font>
      <b/>
      <sz val="11"/>
      <name val="Calibri"/>
      <family val="2"/>
      <scheme val="minor"/>
    </font>
    <font>
      <b/>
      <u/>
      <sz val="11"/>
      <name val="Calibri"/>
      <family val="2"/>
      <scheme val="minor"/>
    </font>
    <font>
      <b/>
      <u/>
      <sz val="11"/>
      <color theme="0"/>
      <name val="Calibri"/>
      <family val="2"/>
      <scheme val="minor"/>
    </font>
    <font>
      <b/>
      <sz val="14"/>
      <name val="Calibri"/>
      <family val="2"/>
      <scheme val="minor"/>
    </font>
    <font>
      <b/>
      <sz val="9"/>
      <color indexed="81"/>
      <name val="Tahoma"/>
      <charset val="1"/>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2" tint="-0.749992370372631"/>
        <bgColor indexed="64"/>
      </patternFill>
    </fill>
    <fill>
      <patternFill patternType="solid">
        <fgColor rgb="FFFFC000"/>
        <bgColor indexed="64"/>
      </patternFill>
    </fill>
    <fill>
      <patternFill patternType="solid">
        <fgColor rgb="FFBCE292"/>
        <bgColor indexed="64"/>
      </patternFill>
    </fill>
    <fill>
      <patternFill patternType="solid">
        <fgColor rgb="FFFF4F4F"/>
        <bgColor indexed="64"/>
      </patternFill>
    </fill>
    <fill>
      <patternFill patternType="solid">
        <fgColor theme="0" tint="-0.249977111117893"/>
        <bgColor indexed="64"/>
      </patternFill>
    </fill>
    <fill>
      <patternFill patternType="solid">
        <fgColor theme="1" tint="0.499984740745262"/>
        <bgColor indexed="64"/>
      </patternFill>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bottom/>
      <diagonal/>
    </border>
    <border>
      <left/>
      <right style="thin">
        <color auto="1"/>
      </right>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top style="medium">
        <color indexed="64"/>
      </top>
      <bottom style="thin">
        <color auto="1"/>
      </bottom>
      <diagonal/>
    </border>
  </borders>
  <cellStyleXfs count="5">
    <xf numFmtId="0" fontId="0" fillId="0" borderId="0"/>
    <xf numFmtId="0" fontId="2" fillId="0" borderId="0"/>
    <xf numFmtId="0" fontId="3" fillId="0" borderId="0"/>
    <xf numFmtId="0" fontId="3" fillId="0" borderId="0"/>
    <xf numFmtId="0" fontId="3" fillId="0" borderId="0"/>
  </cellStyleXfs>
  <cellXfs count="308">
    <xf numFmtId="0" fontId="0" fillId="0" borderId="0" xfId="0"/>
    <xf numFmtId="0" fontId="1" fillId="0" borderId="0" xfId="0" applyFont="1"/>
    <xf numFmtId="0" fontId="0" fillId="0" borderId="0" xfId="0"/>
    <xf numFmtId="0" fontId="0" fillId="0" borderId="0" xfId="0" applyAlignment="1">
      <alignment vertical="center"/>
    </xf>
    <xf numFmtId="0" fontId="0" fillId="0" borderId="0" xfId="0" applyFont="1"/>
    <xf numFmtId="0" fontId="0" fillId="0" borderId="0" xfId="0" applyFont="1" applyAlignment="1">
      <alignment vertical="center"/>
    </xf>
    <xf numFmtId="0" fontId="11" fillId="0" borderId="4" xfId="0" applyFont="1" applyBorder="1" applyAlignment="1" applyProtection="1">
      <alignment vertical="center"/>
      <protection locked="0"/>
    </xf>
    <xf numFmtId="0" fontId="0" fillId="0" borderId="0" xfId="0" applyFont="1" applyAlignment="1">
      <alignment horizontal="center"/>
    </xf>
    <xf numFmtId="0" fontId="11" fillId="0" borderId="4" xfId="0" quotePrefix="1" applyFont="1" applyBorder="1" applyAlignment="1" applyProtection="1">
      <alignment horizontal="left" vertical="center"/>
      <protection locked="0"/>
    </xf>
    <xf numFmtId="0" fontId="11" fillId="0" borderId="4" xfId="0" quotePrefix="1" applyFont="1" applyFill="1" applyBorder="1" applyAlignment="1" applyProtection="1">
      <alignment horizontal="left" vertical="center"/>
      <protection locked="0"/>
    </xf>
    <xf numFmtId="0" fontId="10" fillId="0" borderId="4" xfId="0" applyFont="1" applyBorder="1" applyAlignment="1" applyProtection="1">
      <alignment vertical="center"/>
    </xf>
    <xf numFmtId="0" fontId="10" fillId="0" borderId="4" xfId="0" applyFont="1" applyBorder="1" applyAlignment="1" applyProtection="1">
      <alignment horizontal="left" vertical="center"/>
    </xf>
    <xf numFmtId="0" fontId="7" fillId="8" borderId="17" xfId="0" applyFont="1" applyFill="1" applyBorder="1" applyAlignment="1">
      <alignment vertical="center" textRotation="90"/>
    </xf>
    <xf numFmtId="0" fontId="1" fillId="2" borderId="2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0" fillId="2" borderId="0" xfId="0" applyFill="1" applyBorder="1" applyAlignment="1">
      <alignment horizontal="center"/>
    </xf>
    <xf numFmtId="0" fontId="13" fillId="7"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3" fillId="9" borderId="31"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15" fillId="0" borderId="0" xfId="3" applyFont="1" applyBorder="1" applyAlignment="1">
      <alignment horizontal="center" vertical="center" wrapText="1"/>
    </xf>
    <xf numFmtId="0" fontId="10" fillId="0" borderId="4"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4" xfId="0" applyFont="1" applyFill="1" applyBorder="1" applyAlignment="1" applyProtection="1">
      <alignment vertical="center" wrapText="1"/>
    </xf>
    <xf numFmtId="0" fontId="11" fillId="0" borderId="4"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1" fillId="0" borderId="4" xfId="0" quotePrefix="1" applyFont="1" applyBorder="1" applyAlignment="1" applyProtection="1">
      <alignment vertical="center"/>
    </xf>
    <xf numFmtId="0" fontId="11" fillId="0" borderId="4" xfId="0" quotePrefix="1" applyFont="1" applyBorder="1" applyAlignment="1" applyProtection="1">
      <alignment vertical="center"/>
      <protection locked="0"/>
    </xf>
    <xf numFmtId="15" fontId="10" fillId="0" borderId="4" xfId="0" applyNumberFormat="1" applyFont="1" applyBorder="1" applyAlignment="1" applyProtection="1">
      <alignment horizontal="left" vertical="center"/>
      <protection locked="0"/>
    </xf>
    <xf numFmtId="14" fontId="10" fillId="0" borderId="4" xfId="0" applyNumberFormat="1" applyFont="1" applyBorder="1" applyAlignment="1" applyProtection="1">
      <alignment horizontal="left" vertical="center"/>
      <protection locked="0"/>
    </xf>
    <xf numFmtId="0" fontId="16" fillId="0" borderId="0" xfId="0" applyFont="1" applyAlignment="1">
      <alignment vertical="center"/>
    </xf>
    <xf numFmtId="15" fontId="11" fillId="0" borderId="4" xfId="0" quotePrefix="1" applyNumberFormat="1" applyFont="1" applyBorder="1" applyAlignment="1" applyProtection="1">
      <alignment horizontal="left" vertical="center"/>
      <protection locked="0"/>
    </xf>
    <xf numFmtId="0" fontId="11" fillId="5" borderId="4" xfId="0" quotePrefix="1" applyFont="1" applyFill="1" applyBorder="1" applyAlignment="1" applyProtection="1">
      <alignment horizontal="left" vertical="center"/>
      <protection locked="0"/>
    </xf>
    <xf numFmtId="0" fontId="10" fillId="4" borderId="5" xfId="0" applyFont="1" applyFill="1" applyBorder="1" applyAlignment="1" applyProtection="1">
      <alignment vertical="center" wrapText="1"/>
    </xf>
    <xf numFmtId="0" fontId="10" fillId="4" borderId="13" xfId="0" applyFont="1" applyFill="1" applyBorder="1" applyAlignment="1" applyProtection="1">
      <alignment vertical="center" wrapText="1"/>
    </xf>
    <xf numFmtId="0" fontId="10" fillId="4" borderId="9" xfId="0" applyFont="1" applyFill="1" applyBorder="1" applyAlignment="1" applyProtection="1">
      <alignment vertical="center" wrapText="1"/>
    </xf>
    <xf numFmtId="17" fontId="11" fillId="0" borderId="4" xfId="0" quotePrefix="1" applyNumberFormat="1" applyFont="1" applyBorder="1" applyAlignment="1" applyProtection="1">
      <alignment horizontal="left" vertical="center"/>
      <protection locked="0"/>
    </xf>
    <xf numFmtId="15" fontId="11" fillId="0" borderId="4" xfId="0" quotePrefix="1" applyNumberFormat="1" applyFont="1" applyFill="1" applyBorder="1" applyAlignment="1" applyProtection="1">
      <alignment horizontal="left" vertical="center"/>
      <protection locked="0"/>
    </xf>
    <xf numFmtId="0" fontId="11" fillId="0" borderId="4" xfId="0" applyFont="1" applyFill="1" applyBorder="1" applyAlignment="1" applyProtection="1">
      <alignment horizontal="left" vertical="center" wrapText="1"/>
    </xf>
    <xf numFmtId="0" fontId="11" fillId="0" borderId="2" xfId="0" quotePrefix="1" applyFont="1" applyBorder="1" applyAlignment="1" applyProtection="1">
      <alignment horizontal="left" vertical="center" wrapText="1"/>
      <protection locked="0"/>
    </xf>
    <xf numFmtId="0" fontId="1" fillId="0" borderId="0" xfId="0" applyFont="1" applyAlignment="1">
      <alignment vertical="center"/>
    </xf>
    <xf numFmtId="0" fontId="0" fillId="0" borderId="0" xfId="0" applyFont="1" applyAlignment="1">
      <alignment vertical="center" wrapText="1"/>
    </xf>
    <xf numFmtId="0" fontId="11" fillId="7" borderId="4" xfId="0" applyFont="1" applyFill="1" applyBorder="1" applyAlignment="1" applyProtection="1">
      <alignment horizontal="center" vertical="center"/>
      <protection locked="0"/>
    </xf>
    <xf numFmtId="0" fontId="11" fillId="0" borderId="9" xfId="0" applyFont="1" applyFill="1" applyBorder="1" applyAlignment="1" applyProtection="1">
      <alignment horizontal="left" vertical="center" wrapText="1"/>
    </xf>
    <xf numFmtId="0" fontId="11" fillId="0" borderId="9"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xf>
    <xf numFmtId="0" fontId="11" fillId="0" borderId="20" xfId="0" applyFont="1" applyFill="1" applyBorder="1" applyAlignment="1" applyProtection="1">
      <alignment horizontal="center" vertical="center" wrapText="1"/>
    </xf>
    <xf numFmtId="0" fontId="11" fillId="7" borderId="4" xfId="0" applyFont="1" applyFill="1" applyBorder="1" applyAlignment="1" applyProtection="1">
      <alignment vertical="center"/>
      <protection locked="0"/>
    </xf>
    <xf numFmtId="0" fontId="11" fillId="0" borderId="0" xfId="0" applyFont="1" applyAlignment="1">
      <alignment vertical="center"/>
    </xf>
    <xf numFmtId="0" fontId="0" fillId="0" borderId="0" xfId="0" applyFill="1" applyBorder="1"/>
    <xf numFmtId="15" fontId="0" fillId="0" borderId="0" xfId="0" applyNumberFormat="1" applyFont="1" applyAlignment="1">
      <alignment vertical="center"/>
    </xf>
    <xf numFmtId="0" fontId="20" fillId="0" borderId="4" xfId="0"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xf>
    <xf numFmtId="0" fontId="10" fillId="0" borderId="4"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xf>
    <xf numFmtId="15" fontId="10" fillId="0" borderId="4" xfId="0" applyNumberFormat="1" applyFont="1" applyFill="1" applyBorder="1" applyAlignment="1" applyProtection="1">
      <alignment horizontal="left" vertical="center"/>
      <protection locked="0"/>
    </xf>
    <xf numFmtId="0" fontId="0" fillId="0" borderId="0" xfId="0" applyFont="1" applyFill="1" applyProtection="1"/>
    <xf numFmtId="0" fontId="0" fillId="0" borderId="0" xfId="0" applyFont="1" applyFill="1" applyAlignment="1" applyProtection="1">
      <alignment vertical="center"/>
    </xf>
    <xf numFmtId="0" fontId="10" fillId="0" borderId="24"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164" fontId="11" fillId="0" borderId="9" xfId="0" applyNumberFormat="1" applyFont="1" applyFill="1" applyBorder="1" applyAlignment="1" applyProtection="1">
      <alignment horizontal="left" vertical="center" wrapText="1"/>
      <protection locked="0"/>
    </xf>
    <xf numFmtId="0" fontId="11"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center" vertical="center"/>
    </xf>
    <xf numFmtId="0" fontId="11" fillId="0" borderId="9" xfId="0" applyFont="1" applyFill="1" applyBorder="1" applyAlignment="1" applyProtection="1">
      <alignment horizontal="center" vertical="center"/>
      <protection locked="0"/>
    </xf>
    <xf numFmtId="0" fontId="11" fillId="0" borderId="9" xfId="0" applyFont="1" applyFill="1" applyBorder="1" applyAlignment="1" applyProtection="1">
      <alignment horizontal="left" vertical="center"/>
      <protection locked="0"/>
    </xf>
    <xf numFmtId="164" fontId="11" fillId="0" borderId="9"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wrapText="1"/>
    </xf>
    <xf numFmtId="0" fontId="11" fillId="0" borderId="0" xfId="0" applyFont="1" applyFill="1" applyAlignment="1" applyProtection="1">
      <alignment horizontal="left" vertical="center" wrapText="1"/>
    </xf>
    <xf numFmtId="0" fontId="11"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vertical="center"/>
    </xf>
    <xf numFmtId="0" fontId="11" fillId="0" borderId="13"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0" fillId="7" borderId="0" xfId="0" applyFont="1" applyFill="1" applyAlignment="1">
      <alignment vertical="center"/>
    </xf>
    <xf numFmtId="0" fontId="11" fillId="0" borderId="4" xfId="0" applyFont="1" applyFill="1" applyBorder="1" applyAlignment="1" applyProtection="1">
      <alignment horizontal="center" vertical="center"/>
      <protection locked="0"/>
    </xf>
    <xf numFmtId="0" fontId="0" fillId="0" borderId="0" xfId="0" applyAlignment="1">
      <alignment wrapText="1"/>
    </xf>
    <xf numFmtId="0" fontId="1" fillId="0" borderId="4" xfId="0" applyFont="1" applyBorder="1"/>
    <xf numFmtId="0" fontId="0" fillId="0" borderId="4" xfId="0" applyBorder="1"/>
    <xf numFmtId="0" fontId="25" fillId="0" borderId="0" xfId="0" applyFont="1"/>
    <xf numFmtId="0" fontId="27" fillId="0" borderId="35" xfId="0" applyFont="1" applyBorder="1" applyAlignment="1">
      <alignment horizontal="center" vertical="center" wrapText="1"/>
    </xf>
    <xf numFmtId="0" fontId="27" fillId="10" borderId="35" xfId="0" applyFont="1" applyFill="1" applyBorder="1" applyAlignment="1">
      <alignment horizontal="center" vertical="center" wrapText="1"/>
    </xf>
    <xf numFmtId="0" fontId="27" fillId="7" borderId="35" xfId="0" applyFont="1" applyFill="1" applyBorder="1" applyAlignment="1">
      <alignment horizontal="center" vertical="center" wrapText="1"/>
    </xf>
    <xf numFmtId="0" fontId="27" fillId="11" borderId="35"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vertical="center"/>
    </xf>
    <xf numFmtId="0" fontId="27" fillId="0" borderId="19" xfId="0" applyFont="1" applyBorder="1" applyAlignment="1">
      <alignment horizontal="center" vertical="center" wrapText="1"/>
    </xf>
    <xf numFmtId="0" fontId="27" fillId="10" borderId="19" xfId="0" applyFont="1" applyFill="1" applyBorder="1" applyAlignment="1">
      <alignment horizontal="center" vertical="center" wrapText="1"/>
    </xf>
    <xf numFmtId="0" fontId="27" fillId="7" borderId="19" xfId="0" applyFont="1" applyFill="1" applyBorder="1" applyAlignment="1">
      <alignment horizontal="center" vertical="center" wrapText="1"/>
    </xf>
    <xf numFmtId="0" fontId="27" fillId="7" borderId="21"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7" borderId="16" xfId="0" applyFont="1" applyFill="1" applyBorder="1" applyAlignment="1">
      <alignment horizontal="center" vertical="center" wrapText="1"/>
    </xf>
    <xf numFmtId="0" fontId="32" fillId="0" borderId="0" xfId="0" applyFont="1" applyAlignment="1">
      <alignment horizontal="center" vertical="center" wrapText="1"/>
    </xf>
    <xf numFmtId="0" fontId="32" fillId="0" borderId="21" xfId="0" applyFont="1" applyBorder="1" applyAlignment="1">
      <alignment horizontal="center" vertical="center" wrapText="1"/>
    </xf>
    <xf numFmtId="0" fontId="28" fillId="0" borderId="19" xfId="0" applyFont="1" applyBorder="1" applyAlignment="1">
      <alignment horizontal="center" vertical="center" wrapText="1"/>
    </xf>
    <xf numFmtId="0" fontId="32" fillId="0" borderId="0" xfId="0" applyFont="1" applyAlignment="1">
      <alignment vertical="center" wrapText="1"/>
    </xf>
    <xf numFmtId="0" fontId="28" fillId="0" borderId="0" xfId="0" applyFont="1" applyAlignment="1">
      <alignment vertical="center" wrapText="1"/>
    </xf>
    <xf numFmtId="0" fontId="15" fillId="0" borderId="0" xfId="0" applyFont="1"/>
    <xf numFmtId="0" fontId="15" fillId="0" borderId="0" xfId="0" applyFont="1" applyAlignment="1">
      <alignment wrapText="1"/>
    </xf>
    <xf numFmtId="0" fontId="33" fillId="0" borderId="0" xfId="0" applyFont="1" applyAlignment="1">
      <alignment horizontal="right"/>
    </xf>
    <xf numFmtId="0" fontId="33" fillId="0" borderId="0" xfId="0" applyFont="1"/>
    <xf numFmtId="0" fontId="33" fillId="0" borderId="0" xfId="0" applyFont="1" applyAlignment="1">
      <alignment wrapText="1"/>
    </xf>
    <xf numFmtId="0" fontId="34" fillId="0" borderId="0" xfId="0" applyFont="1"/>
    <xf numFmtId="0" fontId="11" fillId="0" borderId="4" xfId="0" quotePrefix="1"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10" fillId="4" borderId="9" xfId="0" applyFont="1" applyFill="1" applyBorder="1" applyAlignment="1" applyProtection="1">
      <alignment horizontal="left" vertical="center" wrapText="1"/>
    </xf>
    <xf numFmtId="0" fontId="11" fillId="0" borderId="4" xfId="0" applyFont="1" applyBorder="1" applyAlignment="1" applyProtection="1">
      <alignment vertical="center" wrapText="1"/>
      <protection locked="0"/>
    </xf>
    <xf numFmtId="0" fontId="11" fillId="0" borderId="3" xfId="0" quotePrefix="1" applyFont="1" applyBorder="1" applyAlignment="1" applyProtection="1">
      <alignment horizontal="left" vertical="center" wrapText="1"/>
      <protection locked="0"/>
    </xf>
    <xf numFmtId="0" fontId="15" fillId="0" borderId="4" xfId="0" applyFont="1" applyBorder="1" applyAlignment="1">
      <alignment horizontal="left" vertical="top"/>
    </xf>
    <xf numFmtId="0" fontId="15" fillId="0" borderId="4" xfId="0" applyFont="1" applyBorder="1" applyAlignment="1">
      <alignment horizontal="left" vertical="top" wrapText="1"/>
    </xf>
    <xf numFmtId="0" fontId="0" fillId="0" borderId="4" xfId="0" applyFont="1" applyBorder="1" applyAlignment="1">
      <alignment vertical="center"/>
    </xf>
    <xf numFmtId="0" fontId="0" fillId="12" borderId="0" xfId="0" applyFont="1" applyFill="1" applyAlignment="1">
      <alignment vertical="center"/>
    </xf>
    <xf numFmtId="0" fontId="22" fillId="12" borderId="0" xfId="0" applyFont="1" applyFill="1" applyAlignment="1">
      <alignment vertical="center"/>
    </xf>
    <xf numFmtId="0" fontId="19" fillId="12" borderId="0" xfId="0" applyFont="1" applyFill="1"/>
    <xf numFmtId="0" fontId="23" fillId="12" borderId="0" xfId="0" applyFont="1" applyFill="1" applyAlignment="1">
      <alignment vertical="center" wrapText="1"/>
    </xf>
    <xf numFmtId="0" fontId="0" fillId="12" borderId="0" xfId="0" applyFill="1" applyAlignment="1">
      <alignment horizontal="left" vertical="center" wrapText="1" indent="1"/>
    </xf>
    <xf numFmtId="0" fontId="23" fillId="12" borderId="0" xfId="0" applyFont="1" applyFill="1" applyAlignment="1">
      <alignment horizontal="left" vertical="center" wrapText="1" indent="1"/>
    </xf>
    <xf numFmtId="0" fontId="0" fillId="12" borderId="0" xfId="0" applyFill="1" applyAlignment="1">
      <alignment vertical="center"/>
    </xf>
    <xf numFmtId="0" fontId="12" fillId="13" borderId="0" xfId="0" applyFont="1" applyFill="1" applyAlignment="1">
      <alignment horizontal="center" vertical="center"/>
    </xf>
    <xf numFmtId="0" fontId="11" fillId="4" borderId="4" xfId="0" quotePrefix="1" applyFont="1" applyFill="1" applyBorder="1" applyAlignment="1" applyProtection="1">
      <alignment vertical="center"/>
    </xf>
    <xf numFmtId="0" fontId="36" fillId="0" borderId="0" xfId="0" applyFont="1"/>
    <xf numFmtId="0" fontId="33" fillId="4" borderId="4" xfId="0" applyFont="1" applyFill="1" applyBorder="1"/>
    <xf numFmtId="0" fontId="15" fillId="4" borderId="4" xfId="0" applyFont="1" applyFill="1" applyBorder="1" applyAlignment="1">
      <alignment horizontal="left" vertical="top"/>
    </xf>
    <xf numFmtId="0" fontId="15" fillId="4" borderId="4" xfId="0" applyFont="1" applyFill="1" applyBorder="1" applyAlignment="1">
      <alignment horizontal="left" vertical="top" wrapText="1"/>
    </xf>
    <xf numFmtId="0" fontId="15" fillId="4" borderId="4" xfId="0" applyFont="1" applyFill="1" applyBorder="1" applyAlignment="1">
      <alignment horizontal="center" vertical="center"/>
    </xf>
    <xf numFmtId="0" fontId="34" fillId="4" borderId="4" xfId="0" applyFont="1" applyFill="1" applyBorder="1" applyAlignment="1">
      <alignment horizontal="center"/>
    </xf>
    <xf numFmtId="0" fontId="34" fillId="4" borderId="4" xfId="0" applyFont="1" applyFill="1" applyBorder="1" applyAlignment="1">
      <alignment horizont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xf>
    <xf numFmtId="0" fontId="8" fillId="0" borderId="14" xfId="0" applyFont="1" applyFill="1" applyBorder="1" applyAlignment="1" applyProtection="1">
      <alignment horizontal="left"/>
    </xf>
    <xf numFmtId="0" fontId="8" fillId="0" borderId="15" xfId="0" applyFont="1" applyFill="1" applyBorder="1" applyAlignment="1" applyProtection="1">
      <alignment horizontal="left"/>
    </xf>
    <xf numFmtId="0" fontId="8" fillId="0" borderId="16" xfId="0" applyFont="1" applyFill="1" applyBorder="1" applyAlignment="1" applyProtection="1">
      <alignment horizontal="left"/>
    </xf>
    <xf numFmtId="0" fontId="9" fillId="0" borderId="22" xfId="0" applyFont="1" applyFill="1" applyBorder="1" applyAlignment="1" applyProtection="1">
      <alignment horizontal="center" vertical="center"/>
    </xf>
    <xf numFmtId="0" fontId="7" fillId="8" borderId="20" xfId="0" applyFont="1" applyFill="1" applyBorder="1" applyAlignment="1">
      <alignment horizontal="center" vertical="center" textRotation="90"/>
    </xf>
    <xf numFmtId="0" fontId="7" fillId="8" borderId="18"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35" fillId="3" borderId="0" xfId="0" applyFont="1" applyFill="1" applyAlignment="1">
      <alignment horizontal="center" vertical="center"/>
    </xf>
    <xf numFmtId="0" fontId="12" fillId="3" borderId="4" xfId="0" applyFont="1" applyFill="1" applyBorder="1" applyAlignment="1" applyProtection="1">
      <alignment horizontal="center" vertical="center"/>
    </xf>
    <xf numFmtId="0" fontId="8" fillId="0" borderId="0" xfId="0" applyFont="1" applyAlignment="1" applyProtection="1">
      <alignment vertical="center"/>
    </xf>
    <xf numFmtId="0" fontId="10" fillId="4" borderId="5" xfId="0" applyFont="1" applyFill="1" applyBorder="1" applyAlignment="1" applyProtection="1">
      <alignment horizontal="left" vertical="center" wrapText="1"/>
    </xf>
    <xf numFmtId="0" fontId="10" fillId="4" borderId="13" xfId="0"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11" fillId="12" borderId="1" xfId="0" applyFont="1" applyFill="1" applyBorder="1" applyAlignment="1" applyProtection="1">
      <alignment horizontal="center" vertical="center"/>
    </xf>
    <xf numFmtId="0" fontId="11" fillId="12" borderId="2" xfId="0" applyFont="1" applyFill="1" applyBorder="1" applyAlignment="1" applyProtection="1">
      <alignment horizontal="center" vertical="center"/>
    </xf>
    <xf numFmtId="0" fontId="11" fillId="12" borderId="3"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11" fillId="0" borderId="1" xfId="0" quotePrefix="1" applyFont="1" applyFill="1" applyBorder="1" applyAlignment="1" applyProtection="1">
      <alignment horizontal="left" vertical="center"/>
      <protection locked="0"/>
    </xf>
    <xf numFmtId="0" fontId="11" fillId="0" borderId="3" xfId="0" quotePrefix="1" applyFont="1" applyFill="1" applyBorder="1" applyAlignment="1" applyProtection="1">
      <alignment horizontal="left" vertical="center"/>
      <protection locked="0"/>
    </xf>
    <xf numFmtId="0" fontId="11" fillId="0" borderId="4" xfId="0" quotePrefix="1" applyFont="1" applyBorder="1" applyAlignment="1" applyProtection="1">
      <alignment horizontal="left" vertical="center" wrapText="1"/>
      <protection locked="0"/>
    </xf>
    <xf numFmtId="0" fontId="10" fillId="4"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1" fillId="0" borderId="1" xfId="0" quotePrefix="1" applyFont="1" applyBorder="1" applyAlignment="1" applyProtection="1">
      <alignment horizontal="left" vertical="center"/>
      <protection locked="0"/>
    </xf>
    <xf numFmtId="0" fontId="11" fillId="0" borderId="3" xfId="0" quotePrefix="1" applyFont="1" applyBorder="1" applyAlignment="1" applyProtection="1">
      <alignment horizontal="left" vertical="center"/>
      <protection locked="0"/>
    </xf>
    <xf numFmtId="0" fontId="10" fillId="0" borderId="5" xfId="0" quotePrefix="1" applyFont="1" applyFill="1" applyBorder="1" applyAlignment="1" applyProtection="1">
      <alignment horizontal="left" vertical="center" wrapText="1"/>
    </xf>
    <xf numFmtId="0" fontId="10" fillId="0" borderId="9" xfId="0" quotePrefix="1" applyFont="1" applyFill="1" applyBorder="1" applyAlignment="1" applyProtection="1">
      <alignment horizontal="left" vertical="center" wrapText="1"/>
    </xf>
    <xf numFmtId="0" fontId="10" fillId="0" borderId="6" xfId="0" quotePrefix="1" applyFont="1" applyFill="1" applyBorder="1" applyAlignment="1" applyProtection="1">
      <alignment horizontal="left" vertical="center"/>
      <protection locked="0"/>
    </xf>
    <xf numFmtId="0" fontId="10" fillId="0" borderId="7" xfId="0" quotePrefix="1" applyFont="1" applyFill="1" applyBorder="1" applyAlignment="1" applyProtection="1">
      <alignment horizontal="left" vertical="center"/>
      <protection locked="0"/>
    </xf>
    <xf numFmtId="0" fontId="10" fillId="0" borderId="8" xfId="0" quotePrefix="1" applyFont="1" applyFill="1" applyBorder="1" applyAlignment="1" applyProtection="1">
      <alignment horizontal="left" vertical="center"/>
      <protection locked="0"/>
    </xf>
    <xf numFmtId="0" fontId="10" fillId="0" borderId="10" xfId="0" quotePrefix="1" applyFont="1" applyFill="1" applyBorder="1" applyAlignment="1" applyProtection="1">
      <alignment horizontal="left" vertical="center"/>
      <protection locked="0"/>
    </xf>
    <xf numFmtId="0" fontId="10" fillId="0" borderId="11" xfId="0" quotePrefix="1" applyFont="1" applyFill="1" applyBorder="1" applyAlignment="1" applyProtection="1">
      <alignment horizontal="left" vertical="center"/>
      <protection locked="0"/>
    </xf>
    <xf numFmtId="0" fontId="10" fillId="0" borderId="12" xfId="0" quotePrefix="1" applyFont="1" applyFill="1" applyBorder="1" applyAlignment="1" applyProtection="1">
      <alignment horizontal="left" vertical="center"/>
      <protection locked="0"/>
    </xf>
    <xf numFmtId="0" fontId="33" fillId="0" borderId="4" xfId="0" applyFont="1" applyBorder="1" applyAlignment="1">
      <alignment horizontal="center"/>
    </xf>
    <xf numFmtId="0" fontId="26" fillId="0" borderId="21" xfId="0" applyFont="1" applyBorder="1" applyAlignment="1">
      <alignment horizontal="center" vertical="center" textRotation="90" wrapText="1"/>
    </xf>
    <xf numFmtId="0" fontId="30" fillId="0" borderId="18" xfId="0" applyFont="1" applyBorder="1" applyAlignment="1">
      <alignment horizontal="left" vertical="center" wrapText="1"/>
    </xf>
    <xf numFmtId="0" fontId="31" fillId="10" borderId="36" xfId="0" applyFont="1" applyFill="1" applyBorder="1" applyAlignment="1">
      <alignment horizontal="left" vertical="center" wrapText="1"/>
    </xf>
    <xf numFmtId="0" fontId="31" fillId="10" borderId="37" xfId="0" applyFont="1" applyFill="1" applyBorder="1" applyAlignment="1">
      <alignment horizontal="left" vertical="center" wrapText="1"/>
    </xf>
    <xf numFmtId="0" fontId="31" fillId="10" borderId="38" xfId="0" applyFont="1" applyFill="1" applyBorder="1" applyAlignment="1">
      <alignment horizontal="left" vertical="center" wrapText="1"/>
    </xf>
    <xf numFmtId="0" fontId="31" fillId="7" borderId="39" xfId="0" applyFont="1" applyFill="1" applyBorder="1" applyAlignment="1">
      <alignment horizontal="left" vertical="center" wrapText="1"/>
    </xf>
    <xf numFmtId="0" fontId="31" fillId="7" borderId="2" xfId="0" applyFont="1" applyFill="1" applyBorder="1" applyAlignment="1">
      <alignment horizontal="left" vertical="center" wrapText="1"/>
    </xf>
    <xf numFmtId="0" fontId="31" fillId="7" borderId="40" xfId="0" applyFont="1" applyFill="1" applyBorder="1" applyAlignment="1">
      <alignment horizontal="left" vertical="center" wrapText="1"/>
    </xf>
    <xf numFmtId="0" fontId="31" fillId="11" borderId="39" xfId="0" applyFont="1" applyFill="1" applyBorder="1" applyAlignment="1">
      <alignment horizontal="left" vertical="center" wrapText="1"/>
    </xf>
    <xf numFmtId="0" fontId="31" fillId="11" borderId="2" xfId="0" applyFont="1" applyFill="1" applyBorder="1" applyAlignment="1">
      <alignment horizontal="left" vertical="center" wrapText="1"/>
    </xf>
    <xf numFmtId="0" fontId="31" fillId="11" borderId="40" xfId="0" applyFont="1" applyFill="1" applyBorder="1" applyAlignment="1">
      <alignment horizontal="left" vertical="center" wrapText="1"/>
    </xf>
    <xf numFmtId="0" fontId="31" fillId="11" borderId="41" xfId="0" applyFont="1" applyFill="1" applyBorder="1" applyAlignment="1">
      <alignment horizontal="left" vertical="center" wrapText="1"/>
    </xf>
    <xf numFmtId="0" fontId="31" fillId="11" borderId="42" xfId="0" applyFont="1" applyFill="1" applyBorder="1" applyAlignment="1">
      <alignment horizontal="left" vertical="center" wrapText="1"/>
    </xf>
    <xf numFmtId="0" fontId="31" fillId="11" borderId="43" xfId="0" applyFont="1" applyFill="1" applyBorder="1" applyAlignment="1">
      <alignment horizontal="left" vertical="center" wrapText="1"/>
    </xf>
    <xf numFmtId="0" fontId="26" fillId="0" borderId="15" xfId="0" applyFont="1" applyBorder="1" applyAlignment="1">
      <alignment horizontal="center" vertical="center" wrapText="1"/>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0" fillId="0" borderId="6" xfId="0" quotePrefix="1" applyFont="1" applyFill="1" applyBorder="1" applyAlignment="1" applyProtection="1">
      <alignment horizontal="left" vertical="center" wrapText="1"/>
      <protection locked="0"/>
    </xf>
    <xf numFmtId="0" fontId="10" fillId="0" borderId="7" xfId="0" quotePrefix="1" applyFont="1" applyFill="1" applyBorder="1" applyAlignment="1" applyProtection="1">
      <alignment horizontal="left" vertical="center" wrapText="1"/>
      <protection locked="0"/>
    </xf>
    <xf numFmtId="0" fontId="10" fillId="0" borderId="8" xfId="0" quotePrefix="1" applyFont="1" applyFill="1" applyBorder="1" applyAlignment="1" applyProtection="1">
      <alignment horizontal="left" vertical="center" wrapText="1"/>
      <protection locked="0"/>
    </xf>
    <xf numFmtId="0" fontId="10" fillId="0" borderId="10" xfId="0" quotePrefix="1" applyFont="1" applyFill="1" applyBorder="1" applyAlignment="1" applyProtection="1">
      <alignment horizontal="left" vertical="center" wrapText="1"/>
      <protection locked="0"/>
    </xf>
    <xf numFmtId="0" fontId="10" fillId="0" borderId="11" xfId="0" quotePrefix="1" applyFont="1" applyFill="1" applyBorder="1" applyAlignment="1" applyProtection="1">
      <alignment horizontal="left" vertical="center" wrapText="1"/>
      <protection locked="0"/>
    </xf>
    <xf numFmtId="0" fontId="10" fillId="0" borderId="12" xfId="0" quotePrefix="1" applyFont="1" applyFill="1" applyBorder="1" applyAlignment="1" applyProtection="1">
      <alignment horizontal="left" vertical="center" wrapText="1"/>
      <protection locked="0"/>
    </xf>
    <xf numFmtId="0" fontId="19" fillId="0" borderId="0" xfId="0" applyFont="1" applyAlignment="1">
      <alignment horizontal="center" vertical="center" wrapText="1"/>
    </xf>
    <xf numFmtId="16" fontId="11" fillId="0" borderId="4" xfId="0" quotePrefix="1" applyNumberFormat="1"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6"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0" fillId="0" borderId="0" xfId="0" applyFont="1" applyAlignment="1">
      <alignment horizontal="center" vertical="center" wrapText="1"/>
    </xf>
    <xf numFmtId="0" fontId="11" fillId="0" borderId="4" xfId="0" applyFont="1" applyBorder="1" applyAlignment="1" applyProtection="1">
      <alignment vertical="top" wrapText="1"/>
      <protection locked="0"/>
    </xf>
    <xf numFmtId="0" fontId="11" fillId="0" borderId="4" xfId="0" applyFont="1" applyFill="1" applyBorder="1" applyAlignment="1" applyProtection="1">
      <alignment vertical="center" wrapText="1"/>
      <protection locked="0"/>
    </xf>
    <xf numFmtId="0" fontId="18" fillId="2"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1" fillId="0" borderId="1" xfId="0" quotePrefix="1" applyFont="1" applyFill="1" applyBorder="1" applyAlignment="1" applyProtection="1">
      <alignment horizontal="left" vertical="center" wrapText="1"/>
      <protection locked="0"/>
    </xf>
    <xf numFmtId="0" fontId="11" fillId="0" borderId="3" xfId="0" quotePrefix="1" applyFont="1" applyFill="1" applyBorder="1" applyAlignment="1" applyProtection="1">
      <alignment horizontal="left" vertical="center" wrapText="1"/>
      <protection locked="0"/>
    </xf>
    <xf numFmtId="0" fontId="11" fillId="0" borderId="4" xfId="0" quotePrefix="1" applyFont="1" applyFill="1" applyBorder="1" applyAlignment="1" applyProtection="1">
      <alignment vertical="center" wrapText="1"/>
      <protection locked="0"/>
    </xf>
    <xf numFmtId="0" fontId="11" fillId="0" borderId="4" xfId="0" quotePrefix="1" applyFont="1" applyBorder="1" applyAlignment="1" applyProtection="1">
      <alignment vertical="center" wrapText="1"/>
      <protection locked="0"/>
    </xf>
    <xf numFmtId="0" fontId="11" fillId="0" borderId="4" xfId="0" quotePrefix="1" applyFont="1" applyBorder="1" applyAlignment="1" applyProtection="1">
      <alignment horizontal="center" vertical="center" wrapText="1"/>
    </xf>
    <xf numFmtId="0" fontId="17" fillId="0" borderId="4" xfId="0" applyFont="1" applyBorder="1" applyAlignment="1" applyProtection="1">
      <alignment vertical="center" wrapText="1"/>
      <protection locked="0"/>
    </xf>
    <xf numFmtId="0" fontId="11" fillId="0" borderId="1" xfId="0" quotePrefix="1" applyFont="1" applyBorder="1" applyAlignment="1" applyProtection="1">
      <alignment horizontal="left" vertical="center" wrapText="1"/>
      <protection locked="0"/>
    </xf>
    <xf numFmtId="0" fontId="11" fillId="0" borderId="3" xfId="0" quotePrefix="1" applyFont="1" applyBorder="1" applyAlignment="1" applyProtection="1">
      <alignment horizontal="left" vertical="center" wrapText="1"/>
      <protection locked="0"/>
    </xf>
    <xf numFmtId="0" fontId="18" fillId="0" borderId="4" xfId="0" applyFont="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0" xfId="0" applyFont="1" applyAlignment="1">
      <alignment horizontal="center" vertical="center" wrapText="1"/>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33"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34"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8" fillId="0" borderId="0" xfId="0" applyFont="1" applyAlignment="1" applyProtection="1">
      <alignment horizontal="left" vertical="center"/>
    </xf>
    <xf numFmtId="0" fontId="0" fillId="0" borderId="0" xfId="0" applyFont="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33"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5" borderId="1" xfId="0" quotePrefix="1" applyFont="1" applyFill="1" applyBorder="1" applyAlignment="1" applyProtection="1">
      <alignment horizontal="left" vertical="center"/>
      <protection locked="0"/>
    </xf>
    <xf numFmtId="0" fontId="11" fillId="5" borderId="3" xfId="0" quotePrefix="1" applyFont="1" applyFill="1" applyBorder="1" applyAlignment="1" applyProtection="1">
      <alignment horizontal="left" vertical="center"/>
      <protection locked="0"/>
    </xf>
    <xf numFmtId="0" fontId="11" fillId="5" borderId="4" xfId="0" applyFont="1" applyFill="1" applyBorder="1" applyAlignment="1" applyProtection="1">
      <alignment horizontal="center" vertical="center" wrapText="1"/>
    </xf>
    <xf numFmtId="0" fontId="10" fillId="0" borderId="0" xfId="0" quotePrefix="1" applyFont="1" applyFill="1" applyBorder="1" applyAlignment="1" applyProtection="1">
      <alignment horizontal="left" vertical="center"/>
      <protection locked="0"/>
    </xf>
    <xf numFmtId="0" fontId="10" fillId="0" borderId="44" xfId="0" applyFont="1" applyBorder="1" applyAlignment="1" applyProtection="1">
      <alignment horizontal="left" vertical="center"/>
    </xf>
    <xf numFmtId="0" fontId="10" fillId="0" borderId="31" xfId="0" applyFont="1" applyBorder="1" applyAlignment="1" applyProtection="1">
      <alignment vertical="center"/>
    </xf>
    <xf numFmtId="0" fontId="10" fillId="0" borderId="31" xfId="0" applyFont="1" applyBorder="1" applyAlignment="1" applyProtection="1">
      <alignment horizontal="left" vertical="center"/>
    </xf>
    <xf numFmtId="0" fontId="10" fillId="0" borderId="30" xfId="0" applyFont="1" applyBorder="1" applyAlignment="1" applyProtection="1">
      <alignment horizontal="left" vertical="center"/>
      <protection locked="0"/>
    </xf>
    <xf numFmtId="0" fontId="10" fillId="0" borderId="45" xfId="0" applyFont="1" applyBorder="1" applyAlignment="1" applyProtection="1">
      <alignment horizontal="left" vertical="center"/>
    </xf>
    <xf numFmtId="0" fontId="10" fillId="0" borderId="28" xfId="0" applyFont="1" applyBorder="1" applyAlignment="1" applyProtection="1">
      <alignment horizontal="left" vertical="center"/>
      <protection locked="0"/>
    </xf>
    <xf numFmtId="0" fontId="10" fillId="0" borderId="23" xfId="0" applyFont="1" applyBorder="1" applyAlignment="1" applyProtection="1">
      <alignment horizontal="left" vertical="center"/>
    </xf>
    <xf numFmtId="0" fontId="10" fillId="0" borderId="26" xfId="0" applyFont="1" applyBorder="1" applyAlignment="1" applyProtection="1">
      <alignment vertical="center"/>
    </xf>
    <xf numFmtId="0" fontId="10" fillId="0" borderId="18" xfId="0" quotePrefix="1" applyFont="1" applyFill="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14"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0" fillId="0" borderId="0" xfId="0" applyFont="1" applyBorder="1" applyAlignment="1">
      <alignment vertical="center"/>
    </xf>
    <xf numFmtId="0" fontId="10" fillId="0" borderId="17" xfId="0" applyFont="1" applyBorder="1" applyAlignment="1" applyProtection="1">
      <alignment horizontal="center" vertical="center" wrapText="1"/>
    </xf>
    <xf numFmtId="0" fontId="0" fillId="0" borderId="18" xfId="0" applyFont="1" applyBorder="1" applyAlignment="1">
      <alignment vertical="center"/>
    </xf>
    <xf numFmtId="0" fontId="10" fillId="0" borderId="13" xfId="0" quotePrefix="1" applyFont="1" applyFill="1" applyBorder="1" applyAlignment="1" applyProtection="1">
      <alignment horizontal="left" vertical="center" wrapText="1"/>
    </xf>
    <xf numFmtId="0" fontId="10" fillId="0" borderId="33" xfId="0" quotePrefix="1" applyFont="1" applyFill="1" applyBorder="1" applyAlignment="1" applyProtection="1">
      <alignment horizontal="left" vertical="center"/>
      <protection locked="0"/>
    </xf>
    <xf numFmtId="0" fontId="10" fillId="0" borderId="0" xfId="0" quotePrefix="1" applyFont="1" applyFill="1" applyBorder="1" applyAlignment="1" applyProtection="1">
      <alignment horizontal="left" vertical="center"/>
      <protection locked="0"/>
    </xf>
    <xf numFmtId="0" fontId="10" fillId="0" borderId="34" xfId="0" quotePrefix="1" applyFont="1" applyFill="1" applyBorder="1" applyAlignment="1" applyProtection="1">
      <alignment horizontal="left" vertical="center"/>
      <protection locked="0"/>
    </xf>
    <xf numFmtId="0" fontId="10" fillId="0" borderId="46" xfId="0" applyFont="1" applyBorder="1" applyAlignment="1" applyProtection="1">
      <alignment horizontal="left" vertical="center"/>
    </xf>
    <xf numFmtId="0" fontId="10" fillId="0" borderId="28" xfId="0" quotePrefix="1" applyFont="1" applyFill="1" applyBorder="1" applyAlignment="1" applyProtection="1">
      <alignment horizontal="left" vertical="center"/>
      <protection locked="0"/>
    </xf>
    <xf numFmtId="0" fontId="10" fillId="0" borderId="25" xfId="0" quotePrefix="1" applyFont="1" applyFill="1" applyBorder="1" applyAlignment="1" applyProtection="1">
      <alignment horizontal="left" vertical="center"/>
      <protection locked="0"/>
    </xf>
    <xf numFmtId="0" fontId="38" fillId="0" borderId="3" xfId="0" applyFont="1" applyFill="1" applyBorder="1" applyAlignment="1" applyProtection="1">
      <alignment horizontal="center" vertical="center"/>
    </xf>
    <xf numFmtId="0" fontId="20" fillId="0" borderId="1" xfId="0" applyFont="1" applyFill="1" applyBorder="1" applyAlignment="1" applyProtection="1">
      <alignment horizontal="left" vertical="center"/>
    </xf>
    <xf numFmtId="0" fontId="38" fillId="4" borderId="1" xfId="0" applyFont="1" applyFill="1" applyBorder="1" applyAlignment="1" applyProtection="1">
      <alignment horizontal="center" vertical="center"/>
    </xf>
    <xf numFmtId="0" fontId="38" fillId="4" borderId="3" xfId="0" applyFont="1" applyFill="1" applyBorder="1" applyAlignment="1" applyProtection="1">
      <alignment horizontal="center"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4 2" xfId="4" xr:uid="{00000000-0005-0000-0000-000004000000}"/>
  </cellStyles>
  <dxfs count="16">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D8A87-3F49-437D-82DE-FAC336E824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12"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5.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externalLink" Target="externalLinks/externalLink8.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6.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4.xml"/><Relationship Id="rId96"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9.xml"/><Relationship Id="rId114" Type="http://schemas.microsoft.com/office/2006/relationships/vbaProject" Target="vbaProject.bin"/><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7.xml"/><Relationship Id="rId99" Type="http://schemas.openxmlformats.org/officeDocument/2006/relationships/externalLink" Target="externalLinks/externalLink12.xml"/><Relationship Id="rId10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0.xml"/><Relationship Id="rId104" Type="http://schemas.openxmlformats.org/officeDocument/2006/relationships/externalLink" Target="externalLinks/externalLink1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3.xml"/><Relationship Id="rId105"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6.xml"/><Relationship Id="rId98" Type="http://schemas.openxmlformats.org/officeDocument/2006/relationships/externalLink" Target="externalLinks/externalLink1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externalLink" Target="externalLinks/externalLink1.xml"/><Relationship Id="rId111"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9525</xdr:colOff>
      <xdr:row>5</xdr:row>
      <xdr:rowOff>1</xdr:rowOff>
    </xdr:from>
    <xdr:to>
      <xdr:col>12</xdr:col>
      <xdr:colOff>2700</xdr:colOff>
      <xdr:row>6</xdr:row>
      <xdr:rowOff>0</xdr:rowOff>
    </xdr:to>
    <xdr:sp macro="[0]!Create_Heat_Map" textlink="">
      <xdr:nvSpPr>
        <xdr:cNvPr id="2" name="Bevel 1">
          <a:extLst>
            <a:ext uri="{FF2B5EF4-FFF2-40B4-BE49-F238E27FC236}">
              <a16:creationId xmlns:a16="http://schemas.microsoft.com/office/drawing/2014/main" id="{D8D05D51-B165-4CA0-80C9-3528E0808922}"/>
            </a:ext>
          </a:extLst>
        </xdr:cNvPr>
        <xdr:cNvSpPr/>
      </xdr:nvSpPr>
      <xdr:spPr>
        <a:xfrm>
          <a:off x="6105525" y="952501"/>
          <a:ext cx="1212375" cy="19049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Make Heat Map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6296024</xdr:colOff>
      <xdr:row>0</xdr:row>
      <xdr:rowOff>4961615</xdr:rowOff>
    </xdr:to>
    <xdr:sp macro="" textlink="">
      <xdr:nvSpPr>
        <xdr:cNvPr id="2" name="TextBox 1">
          <a:extLst>
            <a:ext uri="{FF2B5EF4-FFF2-40B4-BE49-F238E27FC236}">
              <a16:creationId xmlns:a16="http://schemas.microsoft.com/office/drawing/2014/main" id="{2E004FB2-2EDA-49D7-AF2B-A1F9CE34D154}"/>
            </a:ext>
          </a:extLst>
        </xdr:cNvPr>
        <xdr:cNvSpPr txBox="1"/>
      </xdr:nvSpPr>
      <xdr:spPr>
        <a:xfrm>
          <a:off x="0" y="0"/>
          <a:ext cx="6296024" cy="496161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CA" sz="1400" b="1">
              <a:solidFill>
                <a:schemeClr val="tx1"/>
              </a:solidFill>
              <a:effectLst/>
              <a:latin typeface="+mn-lt"/>
              <a:ea typeface="+mn-ea"/>
              <a:cs typeface="+mn-cs"/>
            </a:rPr>
            <a:t>RASCI Guidelines:</a:t>
          </a:r>
          <a:endParaRPr lang="en-CA" sz="1400">
            <a:effectLst/>
          </a:endParaRPr>
        </a:p>
        <a:p>
          <a:endParaRPr lang="en-CA" sz="1100" b="1">
            <a:solidFill>
              <a:schemeClr val="tx1"/>
            </a:solidFill>
            <a:effectLst/>
            <a:latin typeface="+mn-lt"/>
            <a:ea typeface="+mn-ea"/>
            <a:cs typeface="+mn-cs"/>
          </a:endParaRPr>
        </a:p>
        <a:p>
          <a:r>
            <a:rPr lang="en-CA" sz="1100" b="1">
              <a:solidFill>
                <a:schemeClr val="tx1"/>
              </a:solidFill>
              <a:effectLst/>
              <a:latin typeface="+mn-lt"/>
              <a:ea typeface="+mn-ea"/>
              <a:cs typeface="+mn-cs"/>
            </a:rPr>
            <a:t>RASCI Stands</a:t>
          </a:r>
          <a:r>
            <a:rPr lang="en-CA" sz="1100" b="1" baseline="0">
              <a:solidFill>
                <a:schemeClr val="tx1"/>
              </a:solidFill>
              <a:effectLst/>
              <a:latin typeface="+mn-lt"/>
              <a:ea typeface="+mn-ea"/>
              <a:cs typeface="+mn-cs"/>
            </a:rPr>
            <a:t> for: </a:t>
          </a:r>
          <a:r>
            <a:rPr lang="en-CA" sz="1100" b="1">
              <a:solidFill>
                <a:schemeClr val="tx1"/>
              </a:solidFill>
              <a:effectLst/>
              <a:latin typeface="+mn-lt"/>
              <a:ea typeface="+mn-ea"/>
              <a:cs typeface="+mn-cs"/>
            </a:rPr>
            <a:t>R</a:t>
          </a:r>
          <a:r>
            <a:rPr lang="en-CA" sz="1100">
              <a:solidFill>
                <a:schemeClr val="tx1"/>
              </a:solidFill>
              <a:effectLst/>
              <a:latin typeface="+mn-lt"/>
              <a:ea typeface="+mn-ea"/>
              <a:cs typeface="+mn-cs"/>
            </a:rPr>
            <a:t>esponsible, </a:t>
          </a:r>
          <a:r>
            <a:rPr lang="en-CA" sz="1100" b="1">
              <a:solidFill>
                <a:schemeClr val="tx1"/>
              </a:solidFill>
              <a:effectLst/>
              <a:latin typeface="+mn-lt"/>
              <a:ea typeface="+mn-ea"/>
              <a:cs typeface="+mn-cs"/>
            </a:rPr>
            <a:t>A</a:t>
          </a:r>
          <a:r>
            <a:rPr lang="en-CA" sz="1100">
              <a:solidFill>
                <a:schemeClr val="tx1"/>
              </a:solidFill>
              <a:effectLst/>
              <a:latin typeface="+mn-lt"/>
              <a:ea typeface="+mn-ea"/>
              <a:cs typeface="+mn-cs"/>
            </a:rPr>
            <a:t>ccountable;</a:t>
          </a:r>
          <a:r>
            <a:rPr lang="en-CA" sz="1100" baseline="0">
              <a:solidFill>
                <a:schemeClr val="tx1"/>
              </a:solidFill>
              <a:effectLst/>
              <a:latin typeface="+mn-lt"/>
              <a:ea typeface="+mn-ea"/>
              <a:cs typeface="+mn-cs"/>
            </a:rPr>
            <a:t> Supporting; </a:t>
          </a:r>
          <a:r>
            <a:rPr lang="en-CA" sz="1100" b="1">
              <a:solidFill>
                <a:schemeClr val="tx1"/>
              </a:solidFill>
              <a:effectLst/>
              <a:latin typeface="+mn-lt"/>
              <a:ea typeface="+mn-ea"/>
              <a:cs typeface="+mn-cs"/>
            </a:rPr>
            <a:t>C</a:t>
          </a:r>
          <a:r>
            <a:rPr lang="en-CA" sz="1100">
              <a:solidFill>
                <a:schemeClr val="tx1"/>
              </a:solidFill>
              <a:effectLst/>
              <a:latin typeface="+mn-lt"/>
              <a:ea typeface="+mn-ea"/>
              <a:cs typeface="+mn-cs"/>
            </a:rPr>
            <a:t>onsulted; </a:t>
          </a:r>
          <a:r>
            <a:rPr lang="en-CA" sz="1100" b="1">
              <a:solidFill>
                <a:schemeClr val="tx1"/>
              </a:solidFill>
              <a:effectLst/>
              <a:latin typeface="+mn-lt"/>
              <a:ea typeface="+mn-ea"/>
              <a:cs typeface="+mn-cs"/>
            </a:rPr>
            <a:t>I</a:t>
          </a:r>
          <a:r>
            <a:rPr lang="en-CA" sz="1100">
              <a:solidFill>
                <a:schemeClr val="tx1"/>
              </a:solidFill>
              <a:effectLst/>
              <a:latin typeface="+mn-lt"/>
              <a:ea typeface="+mn-ea"/>
              <a:cs typeface="+mn-cs"/>
            </a:rPr>
            <a:t>nformed; if </a:t>
          </a:r>
          <a:r>
            <a:rPr lang="en-CA" sz="1100" b="1">
              <a:solidFill>
                <a:schemeClr val="tx1"/>
              </a:solidFill>
              <a:effectLst/>
              <a:latin typeface="+mn-lt"/>
              <a:ea typeface="+mn-ea"/>
              <a:cs typeface="+mn-cs"/>
            </a:rPr>
            <a:t>S</a:t>
          </a:r>
          <a:r>
            <a:rPr lang="en-CA" sz="1100">
              <a:solidFill>
                <a:schemeClr val="tx1"/>
              </a:solidFill>
              <a:effectLst/>
              <a:latin typeface="+mn-lt"/>
              <a:ea typeface="+mn-ea"/>
              <a:cs typeface="+mn-cs"/>
            </a:rPr>
            <a:t>upports are added it is RASCI</a:t>
          </a:r>
          <a:endParaRPr lang="en-CA">
            <a:effectLst/>
          </a:endParaRPr>
        </a:p>
        <a:p>
          <a:r>
            <a:rPr lang="en-CA" sz="1100" b="0" baseline="0">
              <a:solidFill>
                <a:schemeClr val="tx1"/>
              </a:solidFill>
              <a:effectLst/>
              <a:latin typeface="+mn-lt"/>
              <a:ea typeface="+mn-ea"/>
              <a:cs typeface="+mn-cs"/>
            </a:rPr>
            <a:t> </a:t>
          </a:r>
          <a:endParaRPr lang="en-CA">
            <a:effectLst/>
          </a:endParaRPr>
        </a:p>
        <a:p>
          <a:r>
            <a:rPr lang="en-CA" sz="1100" b="1" u="sng">
              <a:solidFill>
                <a:schemeClr val="tx1"/>
              </a:solidFill>
              <a:effectLst/>
              <a:latin typeface="+mn-lt"/>
              <a:ea typeface="+mn-ea"/>
              <a:cs typeface="+mn-cs"/>
            </a:rPr>
            <a:t>Responsible - Delegated Lead (i.e.</a:t>
          </a:r>
          <a:r>
            <a:rPr lang="en-CA" sz="1100" b="1" u="sng" baseline="0">
              <a:solidFill>
                <a:schemeClr val="tx1"/>
              </a:solidFill>
              <a:effectLst/>
              <a:latin typeface="+mn-lt"/>
              <a:ea typeface="+mn-ea"/>
              <a:cs typeface="+mn-cs"/>
            </a:rPr>
            <a:t> Director/</a:t>
          </a:r>
          <a:r>
            <a:rPr lang="en-CA" sz="1100" b="1" i="1" u="sng">
              <a:solidFill>
                <a:schemeClr val="tx1"/>
              </a:solidFill>
              <a:effectLst/>
              <a:latin typeface="+mn-lt"/>
              <a:ea typeface="+mn-ea"/>
              <a:cs typeface="+mn-cs"/>
            </a:rPr>
            <a:t>Manager)</a:t>
          </a:r>
          <a:r>
            <a:rPr lang="en-CA" sz="1100" b="1" i="1" u="sng" baseline="0">
              <a:solidFill>
                <a:schemeClr val="tx1"/>
              </a:solidFill>
              <a:effectLst/>
              <a:latin typeface="+mn-lt"/>
              <a:ea typeface="+mn-ea"/>
              <a:cs typeface="+mn-cs"/>
            </a:rPr>
            <a:t> responsbile for the work getting done</a:t>
          </a:r>
          <a:endParaRPr lang="en-CA">
            <a:effectLst/>
          </a:endParaRPr>
        </a:p>
        <a:p>
          <a:r>
            <a:rPr lang="en-CA" sz="1100" b="0">
              <a:solidFill>
                <a:schemeClr val="tx1"/>
              </a:solidFill>
              <a:effectLst/>
              <a:latin typeface="+mn-lt"/>
              <a:ea typeface="+mn-ea"/>
              <a:cs typeface="+mn-cs"/>
            </a:rPr>
            <a:t>The role type ‘Responsible‘ is the one who is responsible</a:t>
          </a:r>
          <a:r>
            <a:rPr lang="en-CA" sz="1100" b="0" baseline="0">
              <a:solidFill>
                <a:schemeClr val="tx1"/>
              </a:solidFill>
              <a:effectLst/>
              <a:latin typeface="+mn-lt"/>
              <a:ea typeface="+mn-ea"/>
              <a:cs typeface="+mn-cs"/>
            </a:rPr>
            <a:t> for ensuring the work gets done.  </a:t>
          </a:r>
          <a:r>
            <a:rPr lang="en-CA" sz="1100" b="0">
              <a:solidFill>
                <a:schemeClr val="tx1"/>
              </a:solidFill>
              <a:effectLst/>
              <a:latin typeface="+mn-lt"/>
              <a:ea typeface="+mn-ea"/>
              <a:cs typeface="+mn-cs"/>
            </a:rPr>
            <a:t>The person who is ‘Responsible’ is not necessarily accountable for that project, even though in some cases the same person can be ‘Responsible’ and ‘Accountable’. The degree of ‘Responsibility’ can vary and multiple roles can share the responsibility. Also one role can delegate the responsibility to another role. </a:t>
          </a:r>
        </a:p>
        <a:p>
          <a:endParaRPr lang="en-CA">
            <a:effectLst/>
          </a:endParaRPr>
        </a:p>
        <a:p>
          <a:r>
            <a:rPr lang="en-CA" sz="1100" b="1" u="sng">
              <a:solidFill>
                <a:schemeClr val="tx1"/>
              </a:solidFill>
              <a:effectLst/>
              <a:latin typeface="+mn-lt"/>
              <a:ea typeface="+mn-ea"/>
              <a:cs typeface="+mn-cs"/>
            </a:rPr>
            <a:t>Accountable - </a:t>
          </a:r>
          <a:r>
            <a:rPr lang="en-CA" sz="1100" b="1" i="1" u="sng">
              <a:solidFill>
                <a:schemeClr val="tx1"/>
              </a:solidFill>
              <a:effectLst/>
              <a:latin typeface="+mn-lt"/>
              <a:ea typeface="+mn-ea"/>
              <a:cs typeface="+mn-cs"/>
            </a:rPr>
            <a:t>SMT Lead </a:t>
          </a:r>
          <a:endParaRPr lang="en-CA">
            <a:effectLst/>
          </a:endParaRPr>
        </a:p>
        <a:p>
          <a:r>
            <a:rPr lang="en-CA" sz="1100" b="0">
              <a:solidFill>
                <a:schemeClr val="tx1"/>
              </a:solidFill>
              <a:effectLst/>
              <a:latin typeface="+mn-lt"/>
              <a:ea typeface="+mn-ea"/>
              <a:cs typeface="+mn-cs"/>
            </a:rPr>
            <a:t>‘Accountable’ is the SMT memberwho has the final accountability to</a:t>
          </a:r>
          <a:r>
            <a:rPr lang="en-CA" sz="1100" b="0" baseline="0">
              <a:solidFill>
                <a:schemeClr val="tx1"/>
              </a:solidFill>
              <a:effectLst/>
              <a:latin typeface="+mn-lt"/>
              <a:ea typeface="+mn-ea"/>
              <a:cs typeface="+mn-cs"/>
            </a:rPr>
            <a:t> ensure deliverables (objective) are met</a:t>
          </a:r>
          <a:r>
            <a:rPr lang="en-CA" sz="1100" b="0">
              <a:solidFill>
                <a:schemeClr val="tx1"/>
              </a:solidFill>
              <a:effectLst/>
              <a:latin typeface="+mn-lt"/>
              <a:ea typeface="+mn-ea"/>
              <a:cs typeface="+mn-cs"/>
            </a:rPr>
            <a:t>. For any given project, there is only one accountable Leader.</a:t>
          </a:r>
          <a:r>
            <a:rPr lang="en-CA" sz="1100" b="0" baseline="0">
              <a:solidFill>
                <a:schemeClr val="tx1"/>
              </a:solidFill>
              <a:effectLst/>
              <a:latin typeface="+mn-lt"/>
              <a:ea typeface="+mn-ea"/>
              <a:cs typeface="+mn-cs"/>
            </a:rPr>
            <a:t>  </a:t>
          </a:r>
          <a:r>
            <a:rPr lang="en-CA" sz="1100" b="0">
              <a:solidFill>
                <a:schemeClr val="tx1"/>
              </a:solidFill>
              <a:effectLst/>
              <a:latin typeface="+mn-lt"/>
              <a:ea typeface="+mn-ea"/>
              <a:cs typeface="+mn-cs"/>
            </a:rPr>
            <a:t>We can’t share or delegate accountability to other roles/individuals/entities.</a:t>
          </a:r>
        </a:p>
        <a:p>
          <a:endParaRPr lang="en-CA" sz="1100" b="0">
            <a:solidFill>
              <a:schemeClr val="tx1"/>
            </a:solidFill>
            <a:effectLst/>
            <a:latin typeface="+mn-lt"/>
            <a:ea typeface="+mn-ea"/>
            <a:cs typeface="+mn-cs"/>
          </a:endParaRPr>
        </a:p>
        <a:p>
          <a:r>
            <a:rPr lang="en-CA" sz="1100" b="1" u="sng">
              <a:solidFill>
                <a:schemeClr val="tx1"/>
              </a:solidFill>
              <a:effectLst/>
              <a:latin typeface="+mn-lt"/>
              <a:ea typeface="+mn-ea"/>
              <a:cs typeface="+mn-cs"/>
            </a:rPr>
            <a:t>Supporting - </a:t>
          </a:r>
          <a:r>
            <a:rPr lang="en-CA" sz="1100" b="1" i="1" u="sng">
              <a:solidFill>
                <a:schemeClr val="tx1"/>
              </a:solidFill>
              <a:effectLst/>
              <a:latin typeface="+mn-lt"/>
              <a:ea typeface="+mn-ea"/>
              <a:cs typeface="+mn-cs"/>
            </a:rPr>
            <a:t>Project</a:t>
          </a:r>
          <a:r>
            <a:rPr lang="en-CA" sz="1100" b="1" i="1" u="sng" baseline="0">
              <a:solidFill>
                <a:schemeClr val="tx1"/>
              </a:solidFill>
              <a:effectLst/>
              <a:latin typeface="+mn-lt"/>
              <a:ea typeface="+mn-ea"/>
              <a:cs typeface="+mn-cs"/>
            </a:rPr>
            <a:t> Team Members</a:t>
          </a:r>
          <a:r>
            <a:rPr lang="en-CA" sz="1100" b="1" u="sng" baseline="0">
              <a:solidFill>
                <a:schemeClr val="tx1"/>
              </a:solidFill>
              <a:effectLst/>
              <a:latin typeface="+mn-lt"/>
              <a:ea typeface="+mn-ea"/>
              <a:cs typeface="+mn-cs"/>
            </a:rPr>
            <a:t> (S)</a:t>
          </a:r>
          <a:endParaRPr lang="en-US">
            <a:effectLst/>
          </a:endParaRPr>
        </a:p>
        <a:p>
          <a:r>
            <a:rPr lang="en-CA" sz="1100" b="0">
              <a:solidFill>
                <a:schemeClr val="tx1"/>
              </a:solidFill>
              <a:effectLst/>
              <a:latin typeface="+mn-lt"/>
              <a:ea typeface="+mn-ea"/>
              <a:cs typeface="+mn-cs"/>
            </a:rPr>
            <a:t>‘Supports’ </a:t>
          </a:r>
          <a:r>
            <a:rPr lang="en-CA" sz="1100">
              <a:solidFill>
                <a:schemeClr val="tx1"/>
              </a:solidFill>
              <a:effectLst/>
              <a:latin typeface="+mn-lt"/>
              <a:ea typeface="+mn-ea"/>
              <a:cs typeface="+mn-cs"/>
            </a:rPr>
            <a:t>are the roles/groups/departments assigned to provide the resources and support the work. </a:t>
          </a:r>
          <a:endParaRPr lang="en-US">
            <a:effectLst/>
          </a:endParaRPr>
        </a:p>
        <a:p>
          <a:endParaRPr lang="en-CA">
            <a:effectLst/>
          </a:endParaRPr>
        </a:p>
        <a:p>
          <a:r>
            <a:rPr lang="en-CA" sz="1100" b="1" u="sng">
              <a:solidFill>
                <a:schemeClr val="tx1"/>
              </a:solidFill>
              <a:effectLst/>
              <a:latin typeface="+mn-lt"/>
              <a:ea typeface="+mn-ea"/>
              <a:cs typeface="+mn-cs"/>
            </a:rPr>
            <a:t>Consulted - </a:t>
          </a:r>
          <a:r>
            <a:rPr lang="en-CA" sz="1100" b="1" i="1" u="sng">
              <a:solidFill>
                <a:schemeClr val="tx1"/>
              </a:solidFill>
              <a:effectLst/>
              <a:latin typeface="+mn-lt"/>
              <a:ea typeface="+mn-ea"/>
              <a:cs typeface="+mn-cs"/>
            </a:rPr>
            <a:t>Subject</a:t>
          </a:r>
          <a:r>
            <a:rPr lang="en-CA" sz="1100" b="1" i="1" u="sng" baseline="0">
              <a:solidFill>
                <a:schemeClr val="tx1"/>
              </a:solidFill>
              <a:effectLst/>
              <a:latin typeface="+mn-lt"/>
              <a:ea typeface="+mn-ea"/>
              <a:cs typeface="+mn-cs"/>
            </a:rPr>
            <a:t> Matter Experts (SME's) </a:t>
          </a:r>
          <a:endParaRPr lang="en-CA">
            <a:effectLst/>
          </a:endParaRPr>
        </a:p>
        <a:p>
          <a:r>
            <a:rPr lang="en-CA" sz="1100">
              <a:solidFill>
                <a:schemeClr val="tx1"/>
              </a:solidFill>
              <a:effectLst/>
              <a:latin typeface="+mn-lt"/>
              <a:ea typeface="+mn-ea"/>
              <a:cs typeface="+mn-cs"/>
            </a:rPr>
            <a:t>‘Consulted' are the roles we consult and get advice from before and during the project implementation. </a:t>
          </a:r>
        </a:p>
        <a:p>
          <a:endParaRPr lang="en-CA">
            <a:effectLst/>
          </a:endParaRPr>
        </a:p>
        <a:p>
          <a:r>
            <a:rPr lang="en-CA" sz="1100" b="1" u="sng">
              <a:solidFill>
                <a:schemeClr val="tx1"/>
              </a:solidFill>
              <a:effectLst/>
              <a:latin typeface="+mn-lt"/>
              <a:ea typeface="+mn-ea"/>
              <a:cs typeface="+mn-cs"/>
            </a:rPr>
            <a:t>Informed - </a:t>
          </a:r>
          <a:r>
            <a:rPr lang="en-CA" sz="1100" b="1" i="1" u="sng">
              <a:solidFill>
                <a:schemeClr val="tx1"/>
              </a:solidFill>
              <a:effectLst/>
              <a:latin typeface="+mn-lt"/>
              <a:ea typeface="+mn-ea"/>
              <a:cs typeface="+mn-cs"/>
            </a:rPr>
            <a:t>Stakeholders</a:t>
          </a:r>
          <a:endParaRPr lang="en-CA">
            <a:effectLst/>
          </a:endParaRPr>
        </a:p>
        <a:p>
          <a:r>
            <a:rPr lang="en-CA" sz="1100">
              <a:solidFill>
                <a:schemeClr val="tx1"/>
              </a:solidFill>
              <a:effectLst/>
              <a:latin typeface="+mn-lt"/>
              <a:ea typeface="+mn-ea"/>
              <a:cs typeface="+mn-cs"/>
            </a:rPr>
            <a:t>Informed are the roles who, we inform </a:t>
          </a:r>
          <a:r>
            <a:rPr lang="en-CA" sz="1100" b="0">
              <a:solidFill>
                <a:schemeClr val="tx1"/>
              </a:solidFill>
              <a:effectLst/>
              <a:latin typeface="+mn-lt"/>
              <a:ea typeface="+mn-ea"/>
              <a:cs typeface="+mn-cs"/>
            </a:rPr>
            <a:t>after work is completed </a:t>
          </a:r>
          <a:r>
            <a:rPr lang="en-CA" sz="1100" baseline="0">
              <a:solidFill>
                <a:schemeClr val="tx1"/>
              </a:solidFill>
              <a:effectLst/>
              <a:latin typeface="+mn-lt"/>
              <a:ea typeface="+mn-ea"/>
              <a:cs typeface="+mn-cs"/>
            </a:rPr>
            <a:t>(by task, phases, or at the end of the project)</a:t>
          </a:r>
          <a:r>
            <a:rPr lang="en-CA" sz="1100">
              <a:solidFill>
                <a:schemeClr val="tx1"/>
              </a:solidFill>
              <a:effectLst/>
              <a:latin typeface="+mn-lt"/>
              <a:ea typeface="+mn-ea"/>
              <a:cs typeface="+mn-cs"/>
            </a:rPr>
            <a:t>.  </a:t>
          </a:r>
        </a:p>
        <a:p>
          <a:endParaRPr lang="en-CA" sz="1100">
            <a:solidFill>
              <a:schemeClr val="tx1"/>
            </a:solidFill>
            <a:effectLst/>
            <a:latin typeface="+mn-lt"/>
            <a:ea typeface="+mn-ea"/>
            <a:cs typeface="+mn-cs"/>
          </a:endParaRPr>
        </a:p>
        <a:p>
          <a:r>
            <a:rPr lang="en-US" sz="1100">
              <a:solidFill>
                <a:schemeClr val="tx1"/>
              </a:solidFill>
              <a:effectLst/>
              <a:latin typeface="+mn-lt"/>
              <a:ea typeface="+mn-ea"/>
              <a:cs typeface="+mn-cs"/>
            </a:rPr>
            <a:t>RASCI helps improved communication by setting up the proper expectations among team members at the outset.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C4DF3F13-D8A6-4B4A-8295-AA3292A83116}"/>
            </a:ext>
          </a:extLst>
        </xdr:cNvPr>
        <xdr:cNvPicPr/>
      </xdr:nvPicPr>
      <xdr:blipFill>
        <a:blip xmlns:r="http://schemas.openxmlformats.org/officeDocument/2006/relationships" r:embed="rId1"/>
        <a:stretch>
          <a:fillRect/>
        </a:stretch>
      </xdr:blipFill>
      <xdr:spPr>
        <a:xfrm>
          <a:off x="3581295" y="94768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317174BE-2DCE-4414-A19C-48BB31E671C8}"/>
            </a:ext>
          </a:extLst>
        </xdr:cNvPr>
        <xdr:cNvPicPr/>
      </xdr:nvPicPr>
      <xdr:blipFill>
        <a:blip xmlns:r="http://schemas.openxmlformats.org/officeDocument/2006/relationships" r:embed="rId2"/>
        <a:stretch>
          <a:fillRect/>
        </a:stretch>
      </xdr:blipFill>
      <xdr:spPr>
        <a:xfrm>
          <a:off x="3538455" y="100006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58D95EA8-11B8-43D2-AED3-5CF48A43B545}"/>
            </a:ext>
          </a:extLst>
        </xdr:cNvPr>
        <xdr:cNvPicPr/>
      </xdr:nvPicPr>
      <xdr:blipFill>
        <a:blip xmlns:r="http://schemas.openxmlformats.org/officeDocument/2006/relationships" r:embed="rId2"/>
        <a:stretch>
          <a:fillRect/>
        </a:stretch>
      </xdr:blipFill>
      <xdr:spPr>
        <a:xfrm>
          <a:off x="3533775" y="102382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8F301A4D-F4E9-4DFB-A0AE-D94EC79C38E7}"/>
            </a:ext>
          </a:extLst>
        </xdr:cNvPr>
        <xdr:cNvPicPr/>
      </xdr:nvPicPr>
      <xdr:blipFill>
        <a:blip xmlns:r="http://schemas.openxmlformats.org/officeDocument/2006/relationships" r:embed="rId3"/>
        <a:stretch>
          <a:fillRect/>
        </a:stretch>
      </xdr:blipFill>
      <xdr:spPr>
        <a:xfrm>
          <a:off x="2938290" y="93328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7F0FB969-31B8-4099-A862-C0004B858DA3}"/>
            </a:ext>
          </a:extLst>
        </xdr:cNvPr>
        <xdr:cNvPicPr/>
      </xdr:nvPicPr>
      <xdr:blipFill>
        <a:blip xmlns:r="http://schemas.openxmlformats.org/officeDocument/2006/relationships" r:embed="rId4"/>
        <a:stretch>
          <a:fillRect/>
        </a:stretch>
      </xdr:blipFill>
      <xdr:spPr>
        <a:xfrm>
          <a:off x="5200545" y="985665"/>
          <a:ext cx="9720" cy="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97906D4D-17E7-4FD7-9FBC-C840A1D15BC2}"/>
            </a:ext>
          </a:extLst>
        </xdr:cNvPr>
        <xdr:cNvPicPr/>
      </xdr:nvPicPr>
      <xdr:blipFill>
        <a:blip xmlns:r="http://schemas.openxmlformats.org/officeDocument/2006/relationships" r:embed="rId1"/>
        <a:stretch>
          <a:fillRect/>
        </a:stretch>
      </xdr:blipFill>
      <xdr:spPr>
        <a:xfrm>
          <a:off x="3581295" y="94768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458FACA5-89AE-47E8-97D6-6EF7269E6DA7}"/>
            </a:ext>
          </a:extLst>
        </xdr:cNvPr>
        <xdr:cNvPicPr/>
      </xdr:nvPicPr>
      <xdr:blipFill>
        <a:blip xmlns:r="http://schemas.openxmlformats.org/officeDocument/2006/relationships" r:embed="rId2"/>
        <a:stretch>
          <a:fillRect/>
        </a:stretch>
      </xdr:blipFill>
      <xdr:spPr>
        <a:xfrm>
          <a:off x="3538455" y="100006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7D95791F-4DBF-421B-825B-50B41947C56A}"/>
            </a:ext>
          </a:extLst>
        </xdr:cNvPr>
        <xdr:cNvPicPr/>
      </xdr:nvPicPr>
      <xdr:blipFill>
        <a:blip xmlns:r="http://schemas.openxmlformats.org/officeDocument/2006/relationships" r:embed="rId2"/>
        <a:stretch>
          <a:fillRect/>
        </a:stretch>
      </xdr:blipFill>
      <xdr:spPr>
        <a:xfrm>
          <a:off x="3533775" y="102382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8A0CB6CB-3CA3-40CE-9F2D-391AC0911325}"/>
            </a:ext>
          </a:extLst>
        </xdr:cNvPr>
        <xdr:cNvPicPr/>
      </xdr:nvPicPr>
      <xdr:blipFill>
        <a:blip xmlns:r="http://schemas.openxmlformats.org/officeDocument/2006/relationships" r:embed="rId3"/>
        <a:stretch>
          <a:fillRect/>
        </a:stretch>
      </xdr:blipFill>
      <xdr:spPr>
        <a:xfrm>
          <a:off x="2938290" y="93328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C9F91CB0-B170-4BBA-B9D5-F0AF7B6D90E8}"/>
            </a:ext>
          </a:extLst>
        </xdr:cNvPr>
        <xdr:cNvPicPr/>
      </xdr:nvPicPr>
      <xdr:blipFill>
        <a:blip xmlns:r="http://schemas.openxmlformats.org/officeDocument/2006/relationships" r:embed="rId4"/>
        <a:stretch>
          <a:fillRect/>
        </a:stretch>
      </xdr:blipFill>
      <xdr:spPr>
        <a:xfrm>
          <a:off x="5200545" y="985665"/>
          <a:ext cx="9720" cy="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A7F038FE-C63F-481B-B770-4CA7D6745548}"/>
            </a:ext>
          </a:extLst>
        </xdr:cNvPr>
        <xdr:cNvPicPr/>
      </xdr:nvPicPr>
      <xdr:blipFill>
        <a:blip xmlns:r="http://schemas.openxmlformats.org/officeDocument/2006/relationships" r:embed="rId1"/>
        <a:stretch>
          <a:fillRect/>
        </a:stretch>
      </xdr:blipFill>
      <xdr:spPr>
        <a:xfrm>
          <a:off x="3581295" y="94768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63D32CFB-158C-4DC8-824B-DA0629148A68}"/>
            </a:ext>
          </a:extLst>
        </xdr:cNvPr>
        <xdr:cNvPicPr/>
      </xdr:nvPicPr>
      <xdr:blipFill>
        <a:blip xmlns:r="http://schemas.openxmlformats.org/officeDocument/2006/relationships" r:embed="rId2"/>
        <a:stretch>
          <a:fillRect/>
        </a:stretch>
      </xdr:blipFill>
      <xdr:spPr>
        <a:xfrm>
          <a:off x="3538455" y="100006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DCA44CBA-682B-475E-8856-5C3CFCB172B5}"/>
            </a:ext>
          </a:extLst>
        </xdr:cNvPr>
        <xdr:cNvPicPr/>
      </xdr:nvPicPr>
      <xdr:blipFill>
        <a:blip xmlns:r="http://schemas.openxmlformats.org/officeDocument/2006/relationships" r:embed="rId2"/>
        <a:stretch>
          <a:fillRect/>
        </a:stretch>
      </xdr:blipFill>
      <xdr:spPr>
        <a:xfrm>
          <a:off x="3533775" y="102382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30930C46-8183-40FE-8612-72AB3AFE10CF}"/>
            </a:ext>
          </a:extLst>
        </xdr:cNvPr>
        <xdr:cNvPicPr/>
      </xdr:nvPicPr>
      <xdr:blipFill>
        <a:blip xmlns:r="http://schemas.openxmlformats.org/officeDocument/2006/relationships" r:embed="rId3"/>
        <a:stretch>
          <a:fillRect/>
        </a:stretch>
      </xdr:blipFill>
      <xdr:spPr>
        <a:xfrm>
          <a:off x="2938290" y="93328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F96314D5-070D-4652-B5F6-640E11B94988}"/>
            </a:ext>
          </a:extLst>
        </xdr:cNvPr>
        <xdr:cNvPicPr/>
      </xdr:nvPicPr>
      <xdr:blipFill>
        <a:blip xmlns:r="http://schemas.openxmlformats.org/officeDocument/2006/relationships" r:embed="rId4"/>
        <a:stretch>
          <a:fillRect/>
        </a:stretch>
      </xdr:blipFill>
      <xdr:spPr>
        <a:xfrm>
          <a:off x="5200545" y="985665"/>
          <a:ext cx="9720" cy="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red%20data\Enterprise%20Risk%20Management\Risk%20Registers\Academic%20Division\Risk%20Register_October%202017_Quality%20Assurance.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hared%20data\ITS\ITS%20Managers\ERM\Risk%20Register%20-%20G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student%20services\Copy%20of%20Mark%20Gray%20-%20Copy%20of%20Risk%20Register%20v4.xlsm"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Marketing.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shared%20data\Enterprise%20Risk%20Management\Risk%20Registers\Academic%20Division\SENRS%20Risk%20Register%20v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student%20services\Copy%20of%20David%20-%20Risk%20Register%20v4.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shared%20data\Enterprise%20Risk%20Management\Risk%20Registers\Academic%20Division\Risk%20Register_October%202017_Student%20Satisfaction.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Academic%20Division\Risk%20Management%202017.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student%20services\Copy%20of%20Copy%20of%20Risk%20Register%20v4gjtobesent.xlsm"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Copy%20of%20ITS%20Risk%20Register%20master%20-%20ITS.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Fin%20and%20Admin\Copy%20of%20Risk%20Register%20PRD%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kerford\AppData\Local\Microsoft\Windows\Temporary%20Internet%20Files\Content.Outlook\KOC213MX\Copy%20of%20Risk%20Register%20v2%20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hared%20data\Enterprise%20Risk%20Management\Risk%20Registers\Academic%20Division\Risk%20Register%20ADH.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Fin%20and%20Admin\Finance%20and%20Admin%20consolidated%20Risk%20Register%20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esktop\Risk%20Register%20v2%20template%20-%20T.%20Doak.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xcel%202018\Risk\Risk%20register.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shared%20data\Enterprise%20Risk%20Management\Risk%20Registers\Academic%20Division\Risk%20Register_October%202017_Strategic%20planning.xlsm"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isk%20Register%20Oct%2019%20-%20Strat%20Planning%20%20HR.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shared%20data\Enterprise%20Risk%20Management\ERM%20Training%20Sessions\Risk%20Registers\HR%20strategic\Strat%20Planning%20HR%20SSL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QA"/>
      <sheetName val="Risk Register"/>
      <sheetName val="Settings"/>
      <sheetName val="Visualization"/>
    </sheetNames>
    <sheetDataSet>
      <sheetData sheetId="0"/>
      <sheetData sheetId="1"/>
      <sheetData sheetId="2"/>
      <sheetData sheetId="3" refreshError="1"/>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EMPLATE Backup"/>
      <sheetName val="ISG1"/>
      <sheetName val="ISG2"/>
      <sheetName val="ISG3"/>
      <sheetName val="ISG4"/>
      <sheetName val="ISG5"/>
      <sheetName val="Risk Register"/>
      <sheetName val="Settings"/>
      <sheetName val="Visualizat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HS2"/>
      <sheetName val="Ab2"/>
      <sheetName val="AB1"/>
      <sheetName val="HS1"/>
      <sheetName val="Risk Register"/>
      <sheetName val="Visualization"/>
    </sheetNames>
    <sheetDataSet>
      <sheetData sheetId="0" refreshError="1"/>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SENRS7"/>
      <sheetName val="SENRS6"/>
      <sheetName val="SENRS5"/>
      <sheetName val="SENRS4"/>
      <sheetName val="SENRS3"/>
      <sheetName val="SENRS2"/>
      <sheetName val="SENRS1"/>
      <sheetName val="TEMPLATE"/>
      <sheetName val="Risk Register"/>
      <sheetName val="Settings"/>
      <sheetName val="Visualization"/>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FI1"/>
      <sheetName val="IT1"/>
      <sheetName val="LG1"/>
      <sheetName val="OP1"/>
      <sheetName val="Risk Register"/>
      <sheetName val="Visualization"/>
    </sheetNames>
    <sheetDataSet>
      <sheetData sheetId="0" refreshError="1"/>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STUDSAT"/>
      <sheetName val="Risk Register"/>
      <sheetName val="Settings"/>
      <sheetName val="Visualization"/>
    </sheetNames>
    <sheetDataSet>
      <sheetData sheetId="0"/>
      <sheetData sheetId="1"/>
      <sheetData sheetId="2"/>
      <sheetData sheetId="3" refreshError="1"/>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Sheet1"/>
      <sheetName val="athleticsintra"/>
      <sheetName val="studentlifeori"/>
      <sheetName val="athletehealth"/>
      <sheetName val="athleticinventory"/>
      <sheetName val="Risk Register"/>
      <sheetName val="Visualization"/>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PRD1"/>
      <sheetName val="PRD2"/>
      <sheetName val="PRD3"/>
      <sheetName val="TEMPLATE Backup"/>
      <sheetName val="PRD4"/>
      <sheetName val="Risk Register"/>
      <sheetName val="Visualization"/>
    </sheetNames>
    <sheetDataSet>
      <sheetData sheetId="0" refreshError="1"/>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Risk Register"/>
      <sheetName val="Settings"/>
      <sheetName val="Visualization"/>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Resources"/>
      <sheetName val="Placements"/>
      <sheetName val="Uptodate"/>
      <sheetName val="KPI"/>
      <sheetName val="Staffing"/>
      <sheetName val="ProgramActivity"/>
      <sheetName val="Settings"/>
      <sheetName val="Risk Register"/>
      <sheetName val="Visualization"/>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Visualization"/>
      <sheetName val="Risk Register"/>
      <sheetName val="ITS2"/>
      <sheetName val="ITS4"/>
      <sheetName val="ITS5"/>
      <sheetName val="FA1"/>
      <sheetName val="Bud1"/>
      <sheetName val="Bud2"/>
      <sheetName val="PRD1"/>
      <sheetName val="PRD3"/>
      <sheetName val="PRD2"/>
      <sheetName val="ITS1"/>
      <sheetName val="ITS3"/>
      <sheetName val="FIN2"/>
      <sheetName val="FIN3"/>
      <sheetName val="Bud3"/>
      <sheetName val="PUR2"/>
      <sheetName val="PRD4"/>
      <sheetName val="ITS10"/>
      <sheetName val="PUR1"/>
      <sheetName val="ITS6"/>
      <sheetName val="ITS9"/>
      <sheetName val="FA3"/>
      <sheetName val="FIN1"/>
      <sheetName val="ITS7"/>
      <sheetName val="ITS8"/>
      <sheetName val="FA2"/>
      <sheetName val="TEMPLAT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Housing1"/>
      <sheetName val="Housing2"/>
      <sheetName val="Housing3"/>
      <sheetName val="Housing4"/>
      <sheetName val="Housing5"/>
      <sheetName val="Risk Register"/>
      <sheetName val="Settings"/>
      <sheetName val="Visualization"/>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3"/>
      <sheetName val="FIN2"/>
      <sheetName val="FIN1 (2)"/>
      <sheetName val="FIN1"/>
      <sheetName val="TEMPLATE Backup"/>
      <sheetName val="Risk Register"/>
      <sheetName val="Settings"/>
      <sheetName val="Visualiz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NPD1"/>
      <sheetName val="Risk Register"/>
      <sheetName val="Settings"/>
      <sheetName val="Visualization"/>
    </sheetNames>
    <sheetDataSet>
      <sheetData sheetId="0"/>
      <sheetData sheetId="1"/>
      <sheetData sheetId="2"/>
      <sheetData sheetId="3" refreshError="1"/>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StratPlan1"/>
      <sheetName val="StratPlan2"/>
      <sheetName val="HR1"/>
      <sheetName val="HR2"/>
      <sheetName val="LRA"/>
      <sheetName val="LRSS"/>
      <sheetName val="TEMPLATE Backup"/>
      <sheetName val="Risk Register"/>
      <sheetName val="Visualization"/>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62.xml"/><Relationship Id="rId2" Type="http://schemas.openxmlformats.org/officeDocument/2006/relationships/vmlDrawing" Target="../drawings/vmlDrawing62.v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73.xml"/><Relationship Id="rId2" Type="http://schemas.openxmlformats.org/officeDocument/2006/relationships/vmlDrawing" Target="../drawings/vmlDrawing73.v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74.xml"/><Relationship Id="rId2" Type="http://schemas.openxmlformats.org/officeDocument/2006/relationships/vmlDrawing" Target="../drawings/vmlDrawing74.vml"/><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75.xml"/><Relationship Id="rId2" Type="http://schemas.openxmlformats.org/officeDocument/2006/relationships/vmlDrawing" Target="../drawings/vmlDrawing75.vml"/><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76.xml"/><Relationship Id="rId2" Type="http://schemas.openxmlformats.org/officeDocument/2006/relationships/vmlDrawing" Target="../drawings/vmlDrawing76.vml"/><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77.xml"/><Relationship Id="rId2" Type="http://schemas.openxmlformats.org/officeDocument/2006/relationships/vmlDrawing" Target="../drawings/vmlDrawing77.vml"/><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78.xml"/><Relationship Id="rId2" Type="http://schemas.openxmlformats.org/officeDocument/2006/relationships/vmlDrawing" Target="../drawings/vmlDrawing78.vml"/><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79.xml"/><Relationship Id="rId2" Type="http://schemas.openxmlformats.org/officeDocument/2006/relationships/vmlDrawing" Target="../drawings/vmlDrawing79.vml"/><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80.xml"/><Relationship Id="rId2" Type="http://schemas.openxmlformats.org/officeDocument/2006/relationships/vmlDrawing" Target="../drawings/vmlDrawing80.vml"/><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81.xml"/><Relationship Id="rId2" Type="http://schemas.openxmlformats.org/officeDocument/2006/relationships/vmlDrawing" Target="../drawings/vmlDrawing81.vml"/><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1"/>
  <sheetViews>
    <sheetView topLeftCell="F1" zoomScaleNormal="100" zoomScaleSheetLayoutView="70" workbookViewId="0">
      <pane ySplit="3" topLeftCell="A18" activePane="bottomLeft" state="frozen"/>
      <selection activeCell="C18" sqref="C18:J18"/>
      <selection pane="bottomLeft" activeCell="C18" sqref="C18:J18"/>
    </sheetView>
  </sheetViews>
  <sheetFormatPr defaultColWidth="4.7109375" defaultRowHeight="15" x14ac:dyDescent="0.25"/>
  <cols>
    <col min="1" max="1" width="13.5703125" style="58" customWidth="1"/>
    <col min="2" max="2" width="30.7109375" style="84" customWidth="1"/>
    <col min="3" max="4" width="20.7109375" style="85" customWidth="1"/>
    <col min="5" max="5" width="42.7109375" style="84" customWidth="1"/>
    <col min="6" max="6" width="42.140625" style="84" customWidth="1"/>
    <col min="7" max="7" width="20.7109375" style="86" customWidth="1"/>
    <col min="8" max="13" width="15.7109375" style="87" customWidth="1"/>
    <col min="14" max="14" width="20.7109375" style="88" customWidth="1"/>
    <col min="15" max="15" width="15.7109375" style="89" customWidth="1"/>
    <col min="16" max="16" width="15.7109375" style="90" customWidth="1"/>
    <col min="17" max="17" width="4.7109375" style="81"/>
    <col min="18" max="18" width="17.42578125" style="81" customWidth="1"/>
    <col min="19" max="16384" width="4.7109375" style="81"/>
  </cols>
  <sheetData>
    <row r="1" spans="1:18" s="68" customFormat="1" ht="19.5" thickBot="1" x14ac:dyDescent="0.35">
      <c r="A1" s="150" t="s">
        <v>0</v>
      </c>
      <c r="B1" s="151"/>
      <c r="C1" s="151"/>
      <c r="D1" s="151"/>
      <c r="E1" s="151"/>
      <c r="F1" s="151"/>
      <c r="G1" s="151"/>
      <c r="H1" s="151"/>
      <c r="I1" s="151"/>
      <c r="J1" s="151"/>
      <c r="K1" s="151"/>
      <c r="L1" s="151"/>
      <c r="M1" s="151"/>
      <c r="N1" s="151"/>
      <c r="O1" s="151"/>
      <c r="P1" s="152"/>
    </row>
    <row r="2" spans="1:18" s="69" customFormat="1" ht="30" customHeight="1" thickBot="1" x14ac:dyDescent="0.3">
      <c r="A2" s="153" t="s">
        <v>1</v>
      </c>
      <c r="B2" s="153"/>
      <c r="C2" s="153"/>
      <c r="D2" s="153"/>
      <c r="E2" s="153"/>
      <c r="F2" s="153"/>
      <c r="G2" s="153" t="s">
        <v>2</v>
      </c>
      <c r="H2" s="153"/>
      <c r="I2" s="153"/>
      <c r="J2" s="153"/>
      <c r="K2" s="153" t="s">
        <v>3</v>
      </c>
      <c r="L2" s="153"/>
      <c r="M2" s="153" t="s">
        <v>4</v>
      </c>
      <c r="N2" s="153"/>
      <c r="O2" s="153"/>
      <c r="P2" s="153"/>
    </row>
    <row r="3" spans="1:18" s="72" customFormat="1" ht="54" customHeight="1" thickBot="1" x14ac:dyDescent="0.3">
      <c r="A3" s="57" t="s">
        <v>5</v>
      </c>
      <c r="B3" s="70" t="s">
        <v>6</v>
      </c>
      <c r="C3" s="71" t="s">
        <v>7</v>
      </c>
      <c r="D3" s="71" t="s">
        <v>8</v>
      </c>
      <c r="E3" s="71" t="s">
        <v>9</v>
      </c>
      <c r="F3" s="71" t="s">
        <v>10</v>
      </c>
      <c r="G3" s="70" t="s">
        <v>11</v>
      </c>
      <c r="H3" s="71" t="s">
        <v>12</v>
      </c>
      <c r="I3" s="71" t="s">
        <v>13</v>
      </c>
      <c r="J3" s="71" t="s">
        <v>14</v>
      </c>
      <c r="K3" s="71" t="s">
        <v>15</v>
      </c>
      <c r="L3" s="71" t="s">
        <v>16</v>
      </c>
      <c r="M3" s="70" t="s">
        <v>17</v>
      </c>
      <c r="N3" s="70" t="s">
        <v>18</v>
      </c>
      <c r="O3" s="70" t="s">
        <v>19</v>
      </c>
      <c r="P3" s="70" t="s">
        <v>20</v>
      </c>
      <c r="R3" s="73" t="s">
        <v>21</v>
      </c>
    </row>
    <row r="4" spans="1:18" ht="125.1" customHeight="1" x14ac:dyDescent="0.25">
      <c r="A4" s="56" t="s">
        <v>22</v>
      </c>
      <c r="B4" s="74" t="str">
        <f t="shared" ref="B4:B51" ca="1" si="0">IF($A4="","",INDIRECT($A4&amp;"!B14"))</f>
        <v xml:space="preserve">Change in Policy/Legislation </v>
      </c>
      <c r="C4" s="75" t="str">
        <f t="shared" ref="C4:C51" ca="1" si="1">IF($A4="","",INDIRECT($A4&amp;"!B4"))</f>
        <v>Strategic Planning</v>
      </c>
      <c r="D4" s="75" t="str">
        <f t="shared" ref="D4:D51" ca="1" si="2">IF($A4="","",INDIRECT($A4&amp;"!d10"))</f>
        <v>Strategic</v>
      </c>
      <c r="E4" s="55" t="str">
        <f t="shared" ref="E4:E51" ca="1" si="3">IF($A4="","",INDIRECT($A4&amp;"!B11"))</f>
        <v xml:space="preserve">The risk of policy or legislation changes that impact finance such as payroll and create a need to add resources for implementation may result in financial hardship,  unexpected reallocation of needed resources and loss of needed talent.  Any delays in implementation may also impact college reputation. </v>
      </c>
      <c r="F4" s="55" t="str">
        <f t="shared" ref="F4:F51" ca="1" si="4">IF($A4="","",INDIRECT($A4&amp;"!B19"))</f>
        <v>Full participation within College sector networks such as Colleges Ontario to stay advised on emerging issue and impact.
Develop preparedness and contingency strategies for emerging issues.</v>
      </c>
      <c r="G4" s="76" t="str">
        <f t="shared" ref="G4:G51" ca="1" si="5">IF($A4="","",INDIRECT($A4&amp;"!D4"))</f>
        <v>ELT - Sonia Crook sponsor</v>
      </c>
      <c r="H4" s="75">
        <f t="shared" ref="H4:H51" ca="1" si="6">IF($A4="","",INDIRECT($A4&amp;"!b24"))</f>
        <v>4</v>
      </c>
      <c r="I4" s="75">
        <f t="shared" ref="I4:I51" ca="1" si="7">IF($A4="","",INDIRECT($A4&amp;"!d24"))</f>
        <v>3</v>
      </c>
      <c r="J4" s="77">
        <f t="shared" ref="J4:J51" ca="1" si="8">IF($A4="","",INDIRECT($A4&amp;"!b25"))</f>
        <v>12</v>
      </c>
      <c r="K4" s="75">
        <f t="shared" ref="K4:K51" ca="1" si="9">IF($A4="","",INDIRECT($A4&amp;"!B29"))</f>
        <v>6</v>
      </c>
      <c r="L4" s="77" t="str">
        <f t="shared" ref="L4:L51" ca="1" si="10">IF(K4="","",IF(K4=J4,"No",IF(K4&lt;J4,"Yes",IF(K4&gt;J4,"No"))))</f>
        <v>Yes</v>
      </c>
      <c r="M4" s="78"/>
      <c r="N4" s="79"/>
      <c r="O4" s="56"/>
      <c r="P4" s="80"/>
    </row>
    <row r="5" spans="1:18" ht="125.1" customHeight="1" x14ac:dyDescent="0.25">
      <c r="A5" s="56" t="s">
        <v>23</v>
      </c>
      <c r="B5" s="74" t="str">
        <f t="shared" ca="1" si="0"/>
        <v>Enrolment Risk</v>
      </c>
      <c r="C5" s="75" t="str">
        <f t="shared" ca="1" si="1"/>
        <v>Academic Delivery</v>
      </c>
      <c r="D5" s="75" t="str">
        <f t="shared" ca="1" si="2"/>
        <v>Financial</v>
      </c>
      <c r="E5" s="55" t="str">
        <f t="shared" ca="1" si="3"/>
        <v>Risk that declining domestic markets and volatile international market will result in decline in overall college enrolments creating a reduction in revenues with impact on overall financial health of the college.</v>
      </c>
      <c r="F5" s="55" t="str">
        <f t="shared" ca="1" si="4"/>
        <v>Better market research,  better marketing understanding their target markets, revised enrolment management steering committee focusing on long range planning,  new product development,  conversation team and rent ion teams developing new strategies</v>
      </c>
      <c r="G5" s="76" t="str">
        <f t="shared" ca="1" si="5"/>
        <v>EMSC - sponsor Drew Van Parys</v>
      </c>
      <c r="H5" s="75">
        <f t="shared" ca="1" si="6"/>
        <v>3</v>
      </c>
      <c r="I5" s="75">
        <f t="shared" ca="1" si="7"/>
        <v>4</v>
      </c>
      <c r="J5" s="77">
        <f t="shared" ca="1" si="8"/>
        <v>12</v>
      </c>
      <c r="K5" s="75">
        <f t="shared" ca="1" si="9"/>
        <v>8</v>
      </c>
      <c r="L5" s="77" t="str">
        <f t="shared" ca="1" si="10"/>
        <v>Yes</v>
      </c>
      <c r="M5" s="78"/>
      <c r="N5" s="79"/>
      <c r="O5" s="56"/>
      <c r="P5" s="80"/>
    </row>
    <row r="6" spans="1:18" ht="125.1" customHeight="1" x14ac:dyDescent="0.25">
      <c r="A6" s="56" t="s">
        <v>24</v>
      </c>
      <c r="B6" s="74" t="str">
        <f t="shared" ca="1" si="0"/>
        <v>Capacity for Successfully Completing Large Capital Projects</v>
      </c>
      <c r="C6" s="75" t="str">
        <f t="shared" ca="1" si="1"/>
        <v>Finance and Admin.</v>
      </c>
      <c r="D6" s="75" t="str">
        <f t="shared" ca="1" si="2"/>
        <v>Operational</v>
      </c>
      <c r="E6" s="55" t="str">
        <f t="shared" ca="1" si="3"/>
        <v>The risk that we do not have adequate resource capacity (particularly in PRD and Procurement departments) to successfully execute large, complex projects when funding opportunities are available (this is highly likely to increase in frequency given the extent of deferred maintenance and Governments' infrastructure priorities).  This significantly increases the reputational, financial and legal risk exposure to the College.</v>
      </c>
      <c r="F6" s="55" t="str">
        <f t="shared" ca="1" si="4"/>
        <v>Segregation of duties, egg: multi-level approval/signoff documents/processes, regular review of large dollar variances/change orders etc. 
Review of documentation by finance team, and validation of budgets/reporting summary</v>
      </c>
      <c r="G6" s="76" t="str">
        <f t="shared" ca="1" si="5"/>
        <v>BBaker</v>
      </c>
      <c r="H6" s="75">
        <f t="shared" ca="1" si="6"/>
        <v>4</v>
      </c>
      <c r="I6" s="75">
        <f t="shared" ca="1" si="7"/>
        <v>3</v>
      </c>
      <c r="J6" s="77">
        <f t="shared" ca="1" si="8"/>
        <v>12</v>
      </c>
      <c r="K6" s="75" t="str">
        <f t="shared" ca="1" si="9"/>
        <v>6</v>
      </c>
      <c r="L6" s="77" t="str">
        <f t="shared" ca="1" si="10"/>
        <v>No</v>
      </c>
      <c r="M6" s="78"/>
      <c r="N6" s="79"/>
      <c r="O6" s="56"/>
      <c r="P6" s="80"/>
    </row>
    <row r="7" spans="1:18" ht="125.1" customHeight="1" x14ac:dyDescent="0.25">
      <c r="A7" s="56" t="s">
        <v>25</v>
      </c>
      <c r="B7" s="74" t="str">
        <f t="shared" ca="1" si="0"/>
        <v xml:space="preserve">Capital Project  Scope Creep </v>
      </c>
      <c r="C7" s="75" t="str">
        <f t="shared" ca="1" si="1"/>
        <v>Physical Resources</v>
      </c>
      <c r="D7" s="75" t="str">
        <f t="shared" ca="1" si="2"/>
        <v>Financial</v>
      </c>
      <c r="E7" s="55" t="str">
        <f t="shared" ca="1" si="3"/>
        <v xml:space="preserve">The risk that capital projects have the tendency to creep beyond the original intent of the project concept,  which will result in the project success being diluted which causes negative financial impact and in many cases poorer quality results. </v>
      </c>
      <c r="F7" s="55" t="str">
        <f t="shared" ca="1" si="4"/>
        <v xml:space="preserve">Strong Project Management processes - eg:  use of Project Charter that is created by Project Team, signed off by Project Sponsors and regular reporting/tracking of project progress, scope and budget </v>
      </c>
      <c r="G7" s="76" t="str">
        <f t="shared" ca="1" si="5"/>
        <v>PMO/PRD</v>
      </c>
      <c r="H7" s="75">
        <f t="shared" ca="1" si="6"/>
        <v>4</v>
      </c>
      <c r="I7" s="75">
        <f t="shared" ca="1" si="7"/>
        <v>3</v>
      </c>
      <c r="J7" s="77">
        <f t="shared" ca="1" si="8"/>
        <v>12</v>
      </c>
      <c r="K7" s="75">
        <f t="shared" ca="1" si="9"/>
        <v>9</v>
      </c>
      <c r="L7" s="77" t="str">
        <f t="shared" ca="1" si="10"/>
        <v>Yes</v>
      </c>
      <c r="M7" s="78"/>
      <c r="N7" s="79"/>
      <c r="O7" s="56"/>
      <c r="P7" s="80"/>
      <c r="R7" s="81" t="s">
        <v>26</v>
      </c>
    </row>
    <row r="8" spans="1:18" ht="125.1" customHeight="1" x14ac:dyDescent="0.25">
      <c r="A8" s="56" t="s">
        <v>27</v>
      </c>
      <c r="B8" s="74" t="str">
        <f t="shared" ca="1" si="0"/>
        <v>Space Utilization</v>
      </c>
      <c r="C8" s="75" t="str">
        <f t="shared" ca="1" si="1"/>
        <v>Physical Resources</v>
      </c>
      <c r="D8" s="75" t="str">
        <f t="shared" ca="1" si="2"/>
        <v>Operational</v>
      </c>
      <c r="E8" s="55" t="str">
        <f t="shared" ca="1" si="3"/>
        <v>The risk of ineffective use and allocation of academic space results in shortage of available teaching opportunities resulting in sub optimal learning experience, reputational risk, conflict within user groups, unnecessary modifications and lower student experience</v>
      </c>
      <c r="F8" s="55" t="str">
        <f t="shared" ca="1" si="4"/>
        <v>College Space Committee in place, enterprise scheduling software being implemented, Space Committee Space Usage Guidelines in place, conference services office being created for off all campus users, 5 year space upgrade plans in process, schedules being posted on every classroom for transparency, tracking and centralized booking of all space in new software purchased in 2017</v>
      </c>
      <c r="G8" s="76" t="str">
        <f t="shared" ca="1" si="5"/>
        <v>CSIC</v>
      </c>
      <c r="H8" s="75">
        <f t="shared" ca="1" si="6"/>
        <v>4</v>
      </c>
      <c r="I8" s="75">
        <f t="shared" ca="1" si="7"/>
        <v>3</v>
      </c>
      <c r="J8" s="77">
        <f t="shared" ca="1" si="8"/>
        <v>12</v>
      </c>
      <c r="K8" s="75">
        <f t="shared" ca="1" si="9"/>
        <v>6</v>
      </c>
      <c r="L8" s="77" t="str">
        <f t="shared" ca="1" si="10"/>
        <v>Yes</v>
      </c>
      <c r="M8" s="78"/>
      <c r="N8" s="79"/>
      <c r="O8" s="56"/>
      <c r="P8" s="80"/>
      <c r="R8" s="81" t="s">
        <v>26</v>
      </c>
    </row>
    <row r="9" spans="1:18" ht="125.1" customHeight="1" x14ac:dyDescent="0.25">
      <c r="A9" s="56" t="s">
        <v>28</v>
      </c>
      <c r="B9" s="74" t="str">
        <f t="shared" ca="1" si="0"/>
        <v>Preparedness for International student population</v>
      </c>
      <c r="C9" s="75" t="str">
        <f t="shared" ca="1" si="1"/>
        <v>Student Services/Registration</v>
      </c>
      <c r="D9" s="75" t="str">
        <f t="shared" ca="1" si="2"/>
        <v>Strategic</v>
      </c>
      <c r="E9" s="55" t="str">
        <f t="shared" ca="1" si="3"/>
        <v>Risk of being unprepared to support International students results in negative impact to student satisfaction, student health and wellness, employee health and wellness, reputational and finances</v>
      </c>
      <c r="F9" s="55" t="str">
        <f t="shared" ca="1" si="4"/>
        <v>International Student Services</v>
      </c>
      <c r="G9" s="76" t="str">
        <f t="shared" ca="1" si="5"/>
        <v>EMSC - sponsor Kristi Kerford</v>
      </c>
      <c r="H9" s="75">
        <f t="shared" ca="1" si="6"/>
        <v>3</v>
      </c>
      <c r="I9" s="75">
        <f t="shared" ca="1" si="7"/>
        <v>4</v>
      </c>
      <c r="J9" s="77">
        <f t="shared" ca="1" si="8"/>
        <v>12</v>
      </c>
      <c r="K9" s="75">
        <f t="shared" ca="1" si="9"/>
        <v>4</v>
      </c>
      <c r="L9" s="77" t="str">
        <f t="shared" ca="1" si="10"/>
        <v>Yes</v>
      </c>
      <c r="M9" s="78"/>
      <c r="N9" s="79"/>
      <c r="O9" s="56"/>
      <c r="P9" s="80"/>
      <c r="R9" s="81" t="s">
        <v>29</v>
      </c>
    </row>
    <row r="10" spans="1:18" ht="125.1" customHeight="1" x14ac:dyDescent="0.25">
      <c r="A10" s="56" t="s">
        <v>30</v>
      </c>
      <c r="B10" s="74" t="str">
        <f t="shared" ca="1" si="0"/>
        <v>Introduction of  the Cannabis Act  Bill C-45</v>
      </c>
      <c r="C10" s="75" t="str">
        <f t="shared" ca="1" si="1"/>
        <v>Physical Resources</v>
      </c>
      <c r="D10" s="75" t="str">
        <f t="shared" ca="1" si="2"/>
        <v>Internal Environment</v>
      </c>
      <c r="E10" s="55" t="str">
        <f t="shared" ca="1" si="3"/>
        <v xml:space="preserve">The risk that casual use of cannabis will increase around the College by both employees and students, which will result in H&amp;S risks regarding impairment while participating in "safety sensitive" activities and programs.  Faculty who oversee high hazard programs will need additonal support to ensure they can appropriately access and managing student imparment.      </v>
      </c>
      <c r="F10" s="55" t="str">
        <f t="shared" ca="1" si="4"/>
        <v xml:space="preserve">Be prepared with policies and procedures that are appropriate to ensure the H&amp;S of the college community:
1.Current College  policies ; Alcohol Policy 4.425, Smoking and Tobacco use Policy 4.413  provide some guidance, however a specific  Cannabis Policy will likely need to be to developed that addressed use of and impairment by.  
2. Awaiting Federal Legislation and impact on the provincial OHSA.  
</v>
      </c>
      <c r="G10" s="76" t="str">
        <f t="shared" ca="1" si="5"/>
        <v>HS/HR</v>
      </c>
      <c r="H10" s="75">
        <f t="shared" ca="1" si="6"/>
        <v>5</v>
      </c>
      <c r="I10" s="75">
        <f t="shared" ca="1" si="7"/>
        <v>2</v>
      </c>
      <c r="J10" s="77">
        <f t="shared" ca="1" si="8"/>
        <v>10</v>
      </c>
      <c r="K10" s="75">
        <f t="shared" ca="1" si="9"/>
        <v>0</v>
      </c>
      <c r="L10" s="77" t="str">
        <f t="shared" ca="1" si="10"/>
        <v>Yes</v>
      </c>
      <c r="M10" s="78"/>
      <c r="N10" s="79"/>
      <c r="O10" s="56"/>
      <c r="P10" s="80"/>
      <c r="R10" s="81" t="s">
        <v>29</v>
      </c>
    </row>
    <row r="11" spans="1:18" ht="125.1" customHeight="1" x14ac:dyDescent="0.25">
      <c r="A11" s="56" t="s">
        <v>31</v>
      </c>
      <c r="B11" s="74" t="str">
        <f t="shared" ca="1" si="0"/>
        <v>Placements</v>
      </c>
      <c r="C11" s="75" t="str">
        <f t="shared" ca="1" si="1"/>
        <v>Academic Delivery</v>
      </c>
      <c r="D11" s="75" t="str">
        <f t="shared" ca="1" si="2"/>
        <v>External Environment</v>
      </c>
      <c r="E11" s="55" t="str">
        <f t="shared" ca="1" si="3"/>
        <v xml:space="preserve">A risk that we can not obtain enough placement sites for students to accomplish the experiential portion of their program of study results in lower enrolment capacity and reduced quality of student experience; </v>
      </c>
      <c r="F11" s="55" t="str">
        <f t="shared" ca="1" si="4"/>
        <v>Manage our placement processes as efficiently and effectively as possible; Manage all non-academic requirements smoothly; strategically cultivate more partnerships and find more sites in other regions;</v>
      </c>
      <c r="G11" s="76">
        <f t="shared" ca="1" si="5"/>
        <v>0</v>
      </c>
      <c r="H11" s="75">
        <f t="shared" ca="1" si="6"/>
        <v>3</v>
      </c>
      <c r="I11" s="75">
        <f t="shared" ca="1" si="7"/>
        <v>3</v>
      </c>
      <c r="J11" s="77">
        <f t="shared" ca="1" si="8"/>
        <v>9</v>
      </c>
      <c r="K11" s="75">
        <f t="shared" ca="1" si="9"/>
        <v>8</v>
      </c>
      <c r="L11" s="77" t="str">
        <f t="shared" ca="1" si="10"/>
        <v>Yes</v>
      </c>
      <c r="M11" s="78"/>
      <c r="N11" s="79"/>
      <c r="O11" s="56"/>
      <c r="P11" s="80"/>
      <c r="R11" s="81" t="s">
        <v>26</v>
      </c>
    </row>
    <row r="12" spans="1:18" ht="125.1" customHeight="1" x14ac:dyDescent="0.25">
      <c r="A12" s="56" t="s">
        <v>32</v>
      </c>
      <c r="B12" s="74" t="str">
        <f t="shared" ca="1" si="0"/>
        <v xml:space="preserve">Improper forecasting </v>
      </c>
      <c r="C12" s="75" t="str">
        <f t="shared" ca="1" si="1"/>
        <v>Finance and Admin.</v>
      </c>
      <c r="D12" s="75" t="str">
        <f t="shared" ca="1" si="2"/>
        <v>Financial</v>
      </c>
      <c r="E12" s="55" t="str">
        <f t="shared" ca="1" si="3"/>
        <v>The risk of improper forecasting which will result in incomplete/ inaccurate budgets  resulting in improper resource allocation and loss of
internal reputation/confidence (ie with BOG)</v>
      </c>
      <c r="F12" s="55" t="str">
        <f t="shared" ca="1" si="4"/>
        <v xml:space="preserve">- Budget Committee in place for governance; forecasting/budgeting tools and templates well established and communicated
- regular monitoring and financial reports &amp; updates published
- regular oversight &amp; review of budget submissions
- trending analysis and monitoring monthly for reasonability </v>
      </c>
      <c r="G12" s="76" t="str">
        <f t="shared" ca="1" si="5"/>
        <v>Director Budget Services</v>
      </c>
      <c r="H12" s="75">
        <f t="shared" ca="1" si="6"/>
        <v>3</v>
      </c>
      <c r="I12" s="75">
        <f t="shared" ca="1" si="7"/>
        <v>3</v>
      </c>
      <c r="J12" s="77">
        <f t="shared" ca="1" si="8"/>
        <v>9</v>
      </c>
      <c r="K12" s="75">
        <f t="shared" ca="1" si="9"/>
        <v>9</v>
      </c>
      <c r="L12" s="77" t="str">
        <f t="shared" ca="1" si="10"/>
        <v>No</v>
      </c>
      <c r="M12" s="78"/>
      <c r="N12" s="79"/>
      <c r="O12" s="56"/>
      <c r="P12" s="80"/>
      <c r="R12" s="81" t="s">
        <v>29</v>
      </c>
    </row>
    <row r="13" spans="1:18" ht="125.1" customHeight="1" x14ac:dyDescent="0.25">
      <c r="A13" s="56" t="s">
        <v>33</v>
      </c>
      <c r="B13" s="74" t="str">
        <f t="shared" ca="1" si="0"/>
        <v>Construction Project Cost Over-runs and Delay Claims</v>
      </c>
      <c r="C13" s="75" t="str">
        <f t="shared" ca="1" si="1"/>
        <v>Finance and Admin.</v>
      </c>
      <c r="D13" s="75" t="str">
        <f t="shared" ca="1" si="2"/>
        <v>Financial</v>
      </c>
      <c r="E13" s="55" t="str">
        <f t="shared" ca="1" si="3"/>
        <v>Risk that large complex capital projects may incur cost over runs and project delays due to tight scheduling and site conditions, which could result in budget short falls, contractor legal or delay claims and loss of college reputation</v>
      </c>
      <c r="F13" s="55" t="str">
        <f t="shared" ca="1" si="4"/>
        <v>- Strong project management training and monitoring/reporting/controls have been implemented at the College
'-  The college endeavours to engage highly qualified architects, consulting engineers, code consultants and key building trade contractors to minimize this risk</v>
      </c>
      <c r="G13" s="76" t="str">
        <f t="shared" ca="1" si="5"/>
        <v>VP Finance and Admin</v>
      </c>
      <c r="H13" s="75">
        <f t="shared" ca="1" si="6"/>
        <v>3</v>
      </c>
      <c r="I13" s="75">
        <f t="shared" ca="1" si="7"/>
        <v>3</v>
      </c>
      <c r="J13" s="77">
        <f t="shared" ca="1" si="8"/>
        <v>9</v>
      </c>
      <c r="K13" s="75">
        <f t="shared" ca="1" si="9"/>
        <v>6</v>
      </c>
      <c r="L13" s="77" t="str">
        <f t="shared" ca="1" si="10"/>
        <v>Yes</v>
      </c>
      <c r="M13" s="78"/>
      <c r="N13" s="79"/>
      <c r="O13" s="56"/>
      <c r="P13" s="80"/>
      <c r="R13" s="83" t="s">
        <v>34</v>
      </c>
    </row>
    <row r="14" spans="1:18" ht="125.1" customHeight="1" x14ac:dyDescent="0.25">
      <c r="A14" s="56" t="s">
        <v>35</v>
      </c>
      <c r="B14" s="74" t="str">
        <f t="shared" ca="1" si="0"/>
        <v>Asset Management/Aging Infrastructure</v>
      </c>
      <c r="C14" s="75" t="str">
        <f t="shared" ca="1" si="1"/>
        <v>Finance and Admin.</v>
      </c>
      <c r="D14" s="75" t="str">
        <f t="shared" ca="1" si="2"/>
        <v>Financial</v>
      </c>
      <c r="E14" s="55" t="str">
        <f t="shared" ca="1" si="3"/>
        <v>The risk of not having a comprehensive corporate asset management system may result in missing assets,  assets in disrepair (or beyond useful lives or vendor support) creating asset failures impacting operations (i.e. IT service/reliability), health and safety,  emergency buying issues and/or resources going to lower priorities in financial planning processes</v>
      </c>
      <c r="F14" s="55" t="str">
        <f t="shared" ca="1" si="4"/>
        <v xml:space="preserve">Capital planning committee reviews and recommends funding on prioritized basis to approve annual purchases of assets.  Committee also ensures key departments have sound asset planning and replacement strategies in place.
Asset tags in decentralized systems
Delegation of authority - managers approve large purchase, review visa for small purchases
</v>
      </c>
      <c r="G14" s="76" t="str">
        <f t="shared" ca="1" si="5"/>
        <v>CPSC - sponsor Angie Sims</v>
      </c>
      <c r="H14" s="75">
        <f t="shared" ca="1" si="6"/>
        <v>3</v>
      </c>
      <c r="I14" s="75">
        <f t="shared" ca="1" si="7"/>
        <v>3</v>
      </c>
      <c r="J14" s="77">
        <f t="shared" ca="1" si="8"/>
        <v>9</v>
      </c>
      <c r="K14" s="75">
        <f t="shared" ca="1" si="9"/>
        <v>6</v>
      </c>
      <c r="L14" s="77" t="str">
        <f t="shared" ca="1" si="10"/>
        <v>Yes</v>
      </c>
      <c r="M14" s="78"/>
      <c r="N14" s="79"/>
      <c r="O14" s="56"/>
      <c r="P14" s="80"/>
      <c r="R14" s="81" t="s">
        <v>29</v>
      </c>
    </row>
    <row r="15" spans="1:18" ht="125.1" customHeight="1" x14ac:dyDescent="0.25">
      <c r="A15" s="56" t="s">
        <v>36</v>
      </c>
      <c r="B15" s="74" t="str">
        <f t="shared" ca="1" si="0"/>
        <v>Cyber security/data breach</v>
      </c>
      <c r="C15" s="75" t="str">
        <f t="shared" ca="1" si="1"/>
        <v>Information Technology</v>
      </c>
      <c r="D15" s="75" t="str">
        <f t="shared" ca="1" si="2"/>
        <v>Information Technology</v>
      </c>
      <c r="E15" s="55" t="str">
        <f t="shared" ca="1" si="3"/>
        <v>The risk that the College will experience a successful cyber attack, or other systems security breach - resulting in, loss of data, loss of personal and financial data, loss of operational and academic systems, and the subsequent reputational damage to the institution</v>
      </c>
      <c r="F15" s="55" t="str">
        <f t="shared" ca="1" si="4"/>
        <v>- ITS strategy to invest in next gen infrastructure that responds dynamically to threats and updates in real-time - reducing resource workload.
- Cyber security insurance coverage inplace
- Intrusion detection monitoring and reporting in place</v>
      </c>
      <c r="G15" s="76" t="str">
        <f t="shared" ca="1" si="5"/>
        <v>Roger Fitch</v>
      </c>
      <c r="H15" s="75">
        <f t="shared" ca="1" si="6"/>
        <v>3</v>
      </c>
      <c r="I15" s="75">
        <f t="shared" ca="1" si="7"/>
        <v>3</v>
      </c>
      <c r="J15" s="77">
        <f t="shared" ca="1" si="8"/>
        <v>9</v>
      </c>
      <c r="K15" s="75">
        <f t="shared" ca="1" si="9"/>
        <v>10</v>
      </c>
      <c r="L15" s="77" t="str">
        <f t="shared" ca="1" si="10"/>
        <v>No</v>
      </c>
      <c r="M15" s="78"/>
      <c r="N15" s="79"/>
      <c r="O15" s="56"/>
      <c r="P15" s="80"/>
      <c r="R15" s="81" t="s">
        <v>37</v>
      </c>
    </row>
    <row r="16" spans="1:18" ht="125.1" customHeight="1" x14ac:dyDescent="0.25">
      <c r="A16" s="56" t="s">
        <v>38</v>
      </c>
      <c r="B16" s="74" t="str">
        <f t="shared" ca="1" si="0"/>
        <v>Master Emergency Management Plan</v>
      </c>
      <c r="C16" s="75" t="str">
        <f t="shared" ca="1" si="1"/>
        <v>Physical Resources</v>
      </c>
      <c r="D16" s="75" t="str">
        <f t="shared" ca="1" si="2"/>
        <v>Operational</v>
      </c>
      <c r="E16" s="55" t="str">
        <f t="shared" ca="1" si="3"/>
        <v>The risk that a Master Emergency Management plan does not exist for a major fire, floods, extended power failure, etc, which will in the event of a major emergency result in increased damage to the facilities and the recovery time will be extended due to the lack of a planned recovery response procedure.</v>
      </c>
      <c r="F16" s="55" t="str">
        <f t="shared" ca="1" si="4"/>
        <v xml:space="preserve">We currently have emergency procedures for Power Outage, lockdowns, First Aid and Fire Response.
We currently have a communication protocol within PRD Management that links to ELT 
We currently have a 2 year contract resource in place to build our emergency planning tools </v>
      </c>
      <c r="G16" s="76" t="str">
        <f t="shared" ca="1" si="5"/>
        <v xml:space="preserve">PRD </v>
      </c>
      <c r="H16" s="75">
        <f t="shared" ca="1" si="6"/>
        <v>3</v>
      </c>
      <c r="I16" s="75">
        <f t="shared" ca="1" si="7"/>
        <v>3</v>
      </c>
      <c r="J16" s="77">
        <f t="shared" ca="1" si="8"/>
        <v>9</v>
      </c>
      <c r="K16" s="75">
        <f t="shared" ca="1" si="9"/>
        <v>4</v>
      </c>
      <c r="L16" s="77" t="str">
        <f t="shared" ca="1" si="10"/>
        <v>Yes</v>
      </c>
      <c r="M16" s="78"/>
      <c r="N16" s="79"/>
      <c r="O16" s="56"/>
      <c r="P16" s="80"/>
      <c r="R16" s="83" t="s">
        <v>39</v>
      </c>
    </row>
    <row r="17" spans="1:18" ht="125.1" customHeight="1" x14ac:dyDescent="0.25">
      <c r="A17" s="56" t="s">
        <v>40</v>
      </c>
      <c r="B17" s="74" t="str">
        <f t="shared" ca="1" si="0"/>
        <v>Management of Student Mental Health Issues (students living on-campus)</v>
      </c>
      <c r="C17" s="75" t="str">
        <f t="shared" ca="1" si="1"/>
        <v>Student Services/Registration</v>
      </c>
      <c r="D17" s="75" t="str">
        <f t="shared" ca="1" si="2"/>
        <v>Legal</v>
      </c>
      <c r="E17" s="55" t="str">
        <f t="shared" ca="1" si="3"/>
        <v xml:space="preserve">Risk of ineffective response to managing student mental health concerns / crisis' may result in College reputational risk and legal ramifications.  Negative impact to the student experience. </v>
      </c>
      <c r="F17" s="55" t="str">
        <f t="shared" ca="1" si="4"/>
        <v xml:space="preserve">Policies and procedures, Residence Managers, Residence Life &amp; Off-Campus Housing Coordinator, Student staff employees, Student staff training, training to college employees, workshops, promotional campagins, working with external community partners </v>
      </c>
      <c r="G17" s="76" t="str">
        <f t="shared" ca="1" si="5"/>
        <v>Travis Doak</v>
      </c>
      <c r="H17" s="75">
        <f t="shared" ca="1" si="6"/>
        <v>3</v>
      </c>
      <c r="I17" s="75">
        <f t="shared" ca="1" si="7"/>
        <v>3</v>
      </c>
      <c r="J17" s="77">
        <f t="shared" ca="1" si="8"/>
        <v>9</v>
      </c>
      <c r="K17" s="75">
        <f t="shared" ca="1" si="9"/>
        <v>5</v>
      </c>
      <c r="L17" s="77" t="str">
        <f t="shared" ca="1" si="10"/>
        <v>Yes</v>
      </c>
      <c r="M17" s="78"/>
      <c r="N17" s="79"/>
      <c r="O17" s="56"/>
      <c r="P17" s="80"/>
      <c r="R17" s="81" t="s">
        <v>26</v>
      </c>
    </row>
    <row r="18" spans="1:18" ht="145.5" customHeight="1" x14ac:dyDescent="0.25">
      <c r="A18" s="56" t="s">
        <v>41</v>
      </c>
      <c r="B18" s="74" t="str">
        <f t="shared" ca="1" si="0"/>
        <v xml:space="preserve">Response to Sexual Assault Allegations </v>
      </c>
      <c r="C18" s="75" t="str">
        <f t="shared" ca="1" si="1"/>
        <v>Student Services/Registration</v>
      </c>
      <c r="D18" s="75" t="str">
        <f t="shared" ca="1" si="2"/>
        <v>Human Resources</v>
      </c>
      <c r="E18" s="55" t="str">
        <f t="shared" ca="1" si="3"/>
        <v>Risk of Ineffective response to sexual assault allegations may result in College reputational risk and legal ramifications.  Negative impact to the student experience.</v>
      </c>
      <c r="F18" s="55" t="str">
        <f t="shared" ca="1" si="4"/>
        <v>Policy and procedures, Manager of SR&amp;R, bystander training, Student staff training, training to college employees, workshops, promotional campaigns</v>
      </c>
      <c r="G18" s="76" t="str">
        <f t="shared" ca="1" si="5"/>
        <v>Travis Doak</v>
      </c>
      <c r="H18" s="75">
        <f t="shared" ca="1" si="6"/>
        <v>3</v>
      </c>
      <c r="I18" s="75">
        <f t="shared" ca="1" si="7"/>
        <v>3</v>
      </c>
      <c r="J18" s="77">
        <f t="shared" ca="1" si="8"/>
        <v>9</v>
      </c>
      <c r="K18" s="75">
        <f t="shared" ca="1" si="9"/>
        <v>5</v>
      </c>
      <c r="L18" s="77" t="str">
        <f t="shared" ca="1" si="10"/>
        <v>Yes</v>
      </c>
      <c r="M18" s="78"/>
      <c r="N18" s="79"/>
      <c r="O18" s="56"/>
      <c r="P18" s="80"/>
      <c r="R18" s="81" t="s">
        <v>37</v>
      </c>
    </row>
    <row r="19" spans="1:18" ht="125.1" customHeight="1" x14ac:dyDescent="0.25">
      <c r="A19" s="56" t="s">
        <v>42</v>
      </c>
      <c r="B19" s="74" t="str">
        <f t="shared" ca="1" si="0"/>
        <v>Student Suicide</v>
      </c>
      <c r="C19" s="75" t="str">
        <f t="shared" ca="1" si="1"/>
        <v>Student Services/Registration</v>
      </c>
      <c r="D19" s="75" t="str">
        <f t="shared" ca="1" si="2"/>
        <v>External Environment</v>
      </c>
      <c r="E19" s="55" t="str">
        <f t="shared" ca="1" si="3"/>
        <v>Risk of student suicide resulting in the death of the student which can then result in family impact/grief, community grief/impact, impact to reputation, legal, financial and operational (human resources)</v>
      </c>
      <c r="F19" s="55" t="str">
        <f t="shared" ca="1" si="4"/>
        <v>Counselling services and Health services
Aware and accepting community of mental health
Community resources</v>
      </c>
      <c r="G19" s="76" t="str">
        <f t="shared" ca="1" si="5"/>
        <v>Red Keating</v>
      </c>
      <c r="H19" s="75">
        <f t="shared" ca="1" si="6"/>
        <v>3</v>
      </c>
      <c r="I19" s="75">
        <f t="shared" ca="1" si="7"/>
        <v>3</v>
      </c>
      <c r="J19" s="77">
        <f t="shared" ca="1" si="8"/>
        <v>9</v>
      </c>
      <c r="K19" s="75">
        <f t="shared" ca="1" si="9"/>
        <v>4</v>
      </c>
      <c r="L19" s="77" t="str">
        <f t="shared" ca="1" si="10"/>
        <v>Yes</v>
      </c>
      <c r="M19" s="78"/>
      <c r="N19" s="79"/>
      <c r="O19" s="56"/>
      <c r="P19" s="80"/>
      <c r="R19" s="81" t="s">
        <v>26</v>
      </c>
    </row>
    <row r="20" spans="1:18" ht="125.1" customHeight="1" x14ac:dyDescent="0.25">
      <c r="A20" s="56" t="s">
        <v>43</v>
      </c>
      <c r="B20" s="74" t="str">
        <f t="shared" ca="1" si="0"/>
        <v>International Vendor Procurement and Payments</v>
      </c>
      <c r="C20" s="75" t="str">
        <f t="shared" ca="1" si="1"/>
        <v>Finance and Admin.</v>
      </c>
      <c r="D20" s="75" t="str">
        <f t="shared" ca="1" si="2"/>
        <v>Financial</v>
      </c>
      <c r="E20" s="55" t="str">
        <f t="shared" ca="1" si="3"/>
        <v>The international payments for services not received is a risk as documentation is more difficult to obtain and not always available to support the payments.</v>
      </c>
      <c r="F20" s="55" t="str">
        <f t="shared" ca="1" si="4"/>
        <v xml:space="preserve">- the Executive Director, International approves that the service or good was received and the VP Academic approves Centennial payments without the normal documentation
-  the wires always include the name on the invoice and if it does not match at the bank IT is rejected
-  the auditors review some International transactions annually to provide additional assurance
- Finance looks for reasonable evidence that the company is valid and verifies salaries of recruiters through Centennial employment agreements </v>
      </c>
      <c r="G20" s="76" t="str">
        <f t="shared" ca="1" si="5"/>
        <v>Director Finance</v>
      </c>
      <c r="H20" s="75">
        <f t="shared" ca="1" si="6"/>
        <v>3</v>
      </c>
      <c r="I20" s="75">
        <f t="shared" ca="1" si="7"/>
        <v>3</v>
      </c>
      <c r="J20" s="77">
        <f t="shared" ca="1" si="8"/>
        <v>9</v>
      </c>
      <c r="K20" s="75">
        <f t="shared" ca="1" si="9"/>
        <v>8</v>
      </c>
      <c r="L20" s="77" t="str">
        <f t="shared" ca="1" si="10"/>
        <v>Yes</v>
      </c>
      <c r="M20" s="78"/>
      <c r="N20" s="79"/>
      <c r="O20" s="56"/>
      <c r="P20" s="80"/>
      <c r="R20" s="81" t="s">
        <v>29</v>
      </c>
    </row>
    <row r="21" spans="1:18" ht="125.1" customHeight="1" x14ac:dyDescent="0.25">
      <c r="A21" s="56" t="s">
        <v>44</v>
      </c>
      <c r="B21" s="74" t="str">
        <f t="shared" ca="1" si="0"/>
        <v>New Product Development</v>
      </c>
      <c r="C21" s="75" t="str">
        <f t="shared" ca="1" si="1"/>
        <v>Strategic Planning</v>
      </c>
      <c r="D21" s="75" t="str">
        <f t="shared" ca="1" si="2"/>
        <v>Strategic</v>
      </c>
      <c r="E21" s="55" t="str">
        <f t="shared" ca="1" si="3"/>
        <v>The risk of a lack of new programs are developed to meet market demand and attract students will result in a decline in enrolment, negative financial impact, and  lack of industry/community support.</v>
      </c>
      <c r="F21" s="55" t="str">
        <f t="shared" ca="1" si="4"/>
        <v xml:space="preserve">New Program Development office / College level plans (SMA, enrollment, business plans) / Program Advisory Committees / quality assurance division / MAESD / BOG / ELT /  Marketing deadlines / </v>
      </c>
      <c r="G21" s="76" t="str">
        <f t="shared" ca="1" si="5"/>
        <v>Academic Area - VPA</v>
      </c>
      <c r="H21" s="75">
        <f t="shared" ca="1" si="6"/>
        <v>3</v>
      </c>
      <c r="I21" s="75">
        <f t="shared" ca="1" si="7"/>
        <v>3</v>
      </c>
      <c r="J21" s="77">
        <f t="shared" ca="1" si="8"/>
        <v>9</v>
      </c>
      <c r="K21" s="75">
        <f t="shared" ca="1" si="9"/>
        <v>0</v>
      </c>
      <c r="L21" s="77" t="str">
        <f t="shared" ca="1" si="10"/>
        <v>Yes</v>
      </c>
      <c r="M21" s="78"/>
      <c r="N21" s="79"/>
      <c r="O21" s="56"/>
      <c r="P21" s="80"/>
      <c r="R21" s="81" t="s">
        <v>26</v>
      </c>
    </row>
    <row r="22" spans="1:18" ht="148.15" customHeight="1" x14ac:dyDescent="0.25">
      <c r="A22" s="56" t="s">
        <v>45</v>
      </c>
      <c r="B22" s="74" t="str">
        <f t="shared" ca="1" si="0"/>
        <v>Human Rights  of College Employees</v>
      </c>
      <c r="C22" s="75" t="str">
        <f t="shared" ca="1" si="1"/>
        <v>Human Resources</v>
      </c>
      <c r="D22" s="75" t="str">
        <f t="shared" ca="1" si="2"/>
        <v>Human Resources</v>
      </c>
      <c r="E22" s="55" t="str">
        <f t="shared" ca="1" si="3"/>
        <v xml:space="preserve">The risk of ineffective H&amp;D management could result in reputational damage, unhealthy culture and loss of enrollment or top talent. </v>
      </c>
      <c r="F22" s="55" t="str">
        <f t="shared" ca="1" si="4"/>
        <v xml:space="preserve">Regular assessment of policy and procedure, updates, and training to ensure compliance with existing legislation.  Internal and external investigators are available.  </v>
      </c>
      <c r="G22" s="76" t="str">
        <f t="shared" ca="1" si="5"/>
        <v>Nick Duley</v>
      </c>
      <c r="H22" s="75">
        <f t="shared" ca="1" si="6"/>
        <v>3</v>
      </c>
      <c r="I22" s="75">
        <f t="shared" ca="1" si="7"/>
        <v>3</v>
      </c>
      <c r="J22" s="77">
        <f t="shared" ca="1" si="8"/>
        <v>9</v>
      </c>
      <c r="K22" s="75">
        <f t="shared" ca="1" si="9"/>
        <v>10</v>
      </c>
      <c r="L22" s="77" t="str">
        <f t="shared" ca="1" si="10"/>
        <v>No</v>
      </c>
      <c r="M22" s="78"/>
      <c r="N22" s="79"/>
      <c r="O22" s="56"/>
      <c r="P22" s="80"/>
      <c r="R22" s="81" t="s">
        <v>29</v>
      </c>
    </row>
    <row r="23" spans="1:18" ht="142.15" customHeight="1" x14ac:dyDescent="0.25">
      <c r="A23" s="56" t="s">
        <v>46</v>
      </c>
      <c r="B23" s="74" t="str">
        <f t="shared" ca="1" si="0"/>
        <v>Changing relationship - Academic Union</v>
      </c>
      <c r="C23" s="75" t="str">
        <f t="shared" ca="1" si="1"/>
        <v>Strategic Planning</v>
      </c>
      <c r="D23" s="75" t="str">
        <f t="shared" ca="1" si="2"/>
        <v>Human Resources</v>
      </c>
      <c r="E23" s="55" t="str">
        <f t="shared" ca="1" si="3"/>
        <v>The risk of a changing relationship  between academic Union and management which could result in differing perspectives of the Collective Agreement, loss of opportunity for local solutions, increased number of grievances/arbitrations, loss of trust, and decreased faculty engagement.</v>
      </c>
      <c r="F23" s="55" t="str">
        <f t="shared" ca="1" si="4"/>
        <v>•  Regular meeting with Union reps
•  Monthly labour relations updates for Academic Leadership
•  Joint training (Union/management) for new academic leaders on the CA
•  Increased legal counsel</v>
      </c>
      <c r="G23" s="76" t="str">
        <f t="shared" ca="1" si="5"/>
        <v>Heather Cosh; Shelley Mantik</v>
      </c>
      <c r="H23" s="75">
        <f t="shared" ca="1" si="6"/>
        <v>3</v>
      </c>
      <c r="I23" s="75">
        <f t="shared" ca="1" si="7"/>
        <v>3</v>
      </c>
      <c r="J23" s="77">
        <f t="shared" ca="1" si="8"/>
        <v>9</v>
      </c>
      <c r="K23" s="75">
        <f t="shared" ca="1" si="9"/>
        <v>9</v>
      </c>
      <c r="L23" s="77" t="str">
        <f t="shared" ca="1" si="10"/>
        <v>No</v>
      </c>
      <c r="M23" s="78"/>
      <c r="N23" s="79"/>
      <c r="O23" s="56"/>
      <c r="P23" s="80"/>
      <c r="Q23" s="82"/>
      <c r="R23" s="82" t="s">
        <v>37</v>
      </c>
    </row>
    <row r="24" spans="1:18" ht="125.1" customHeight="1" x14ac:dyDescent="0.25">
      <c r="A24" s="56" t="s">
        <v>47</v>
      </c>
      <c r="B24" s="74" t="str">
        <f t="shared" ca="1" si="0"/>
        <v>corrupt production systems</v>
      </c>
      <c r="C24" s="75" t="str">
        <f t="shared" ca="1" si="1"/>
        <v>Information Technology</v>
      </c>
      <c r="D24" s="75" t="str">
        <f t="shared" ca="1" si="2"/>
        <v>Information Technology</v>
      </c>
      <c r="E24" s="55" t="str">
        <f t="shared" ca="1" si="3"/>
        <v>The risk of corrupt administrative systems can lead to interruptions in business operations.</v>
      </c>
      <c r="F24" s="55" t="str">
        <f t="shared" ca="1" si="4"/>
        <v>train staff
establish change control processes
provide framework for development, test, and production environments to remain isolated
develop and use test scripts that validate data inputs and code changes
maintain version control to provide audit and tracking of changes to production code
schedule periodic reviews and audits of process and tools.</v>
      </c>
      <c r="G24" s="76" t="str">
        <f t="shared" ca="1" si="5"/>
        <v>George Macdougall</v>
      </c>
      <c r="H24" s="75">
        <f t="shared" ca="1" si="6"/>
        <v>3</v>
      </c>
      <c r="I24" s="75">
        <f t="shared" ca="1" si="7"/>
        <v>3</v>
      </c>
      <c r="J24" s="77">
        <f t="shared" ca="1" si="8"/>
        <v>9</v>
      </c>
      <c r="K24" s="75">
        <f t="shared" ca="1" si="9"/>
        <v>0</v>
      </c>
      <c r="L24" s="77" t="str">
        <f t="shared" ca="1" si="10"/>
        <v>Yes</v>
      </c>
      <c r="M24" s="78"/>
      <c r="N24" s="79"/>
      <c r="O24" s="56"/>
      <c r="P24" s="80"/>
      <c r="R24" s="81" t="s">
        <v>26</v>
      </c>
    </row>
    <row r="25" spans="1:18" ht="125.1" customHeight="1" x14ac:dyDescent="0.25">
      <c r="A25" s="56" t="s">
        <v>48</v>
      </c>
      <c r="B25" s="74" t="str">
        <f t="shared" ca="1" si="0"/>
        <v>Procurement Trade Treaties Implementation and Compliance</v>
      </c>
      <c r="C25" s="75" t="str">
        <f t="shared" ca="1" si="1"/>
        <v>Finance and Admin.</v>
      </c>
      <c r="D25" s="75" t="str">
        <f t="shared" ca="1" si="2"/>
        <v>Legal</v>
      </c>
      <c r="E25" s="55" t="str">
        <f t="shared" ca="1" si="3"/>
        <v>The risk from non compliance to new trade treaties could result in suppliers launching disputes resulting in fines and halting of projects, causing project delays and reputational damage.</v>
      </c>
      <c r="F25" s="55" t="str">
        <f t="shared" ca="1" si="4"/>
        <v>1. Legal Services are being consulted, but they're not sure what to do either  2. Adding in process time to fully evaluate processes and risks on any purchase over $100k  3. Utilizing collaborative communications with other colleges and universities</v>
      </c>
      <c r="G25" s="76" t="str">
        <f t="shared" ca="1" si="5"/>
        <v>Director Purchasing</v>
      </c>
      <c r="H25" s="75">
        <f t="shared" ca="1" si="6"/>
        <v>3</v>
      </c>
      <c r="I25" s="75">
        <f t="shared" ca="1" si="7"/>
        <v>3</v>
      </c>
      <c r="J25" s="77">
        <f t="shared" ca="1" si="8"/>
        <v>9</v>
      </c>
      <c r="K25" s="75">
        <f t="shared" ca="1" si="9"/>
        <v>4</v>
      </c>
      <c r="L25" s="77" t="str">
        <f t="shared" ca="1" si="10"/>
        <v>Yes</v>
      </c>
      <c r="M25" s="78"/>
      <c r="N25" s="79"/>
      <c r="O25" s="56"/>
      <c r="P25" s="80"/>
      <c r="R25" s="81" t="s">
        <v>26</v>
      </c>
    </row>
    <row r="26" spans="1:18" ht="125.1" customHeight="1" x14ac:dyDescent="0.25">
      <c r="A26" s="56" t="s">
        <v>49</v>
      </c>
      <c r="B26" s="74" t="str">
        <f t="shared" ca="1" si="0"/>
        <v>Academic Planning Cycle</v>
      </c>
      <c r="C26" s="75" t="str">
        <f t="shared" ca="1" si="1"/>
        <v>Academic Delivery</v>
      </c>
      <c r="D26" s="75" t="str">
        <f t="shared" ca="1" si="2"/>
        <v>Operational</v>
      </c>
      <c r="E26" s="55" t="str">
        <f t="shared" ca="1" si="3"/>
        <v>The risk of ineffective  lack of timely planning results in suboptimal student timetables and extensive manual changes to systems.  This causes extensive modifications and unsatisfactory  student experience</v>
      </c>
      <c r="F26" s="55" t="str">
        <f t="shared" ca="1" si="4"/>
        <v xml:space="preserve">Academic Planning Cycle, CA, enrollment, system limitations,  bolt ons,  </v>
      </c>
      <c r="G26" s="76" t="str">
        <f t="shared" ca="1" si="5"/>
        <v xml:space="preserve">Director, Academic Quality, Planning </v>
      </c>
      <c r="H26" s="75">
        <f t="shared" ca="1" si="6"/>
        <v>3</v>
      </c>
      <c r="I26" s="75">
        <f t="shared" ca="1" si="7"/>
        <v>3</v>
      </c>
      <c r="J26" s="77">
        <f t="shared" ca="1" si="8"/>
        <v>9</v>
      </c>
      <c r="K26" s="75">
        <f t="shared" ca="1" si="9"/>
        <v>6</v>
      </c>
      <c r="L26" s="77" t="str">
        <f t="shared" ca="1" si="10"/>
        <v>Yes</v>
      </c>
      <c r="M26" s="78"/>
      <c r="N26" s="79"/>
      <c r="O26" s="56"/>
      <c r="P26" s="80"/>
      <c r="R26" s="81" t="s">
        <v>50</v>
      </c>
    </row>
    <row r="27" spans="1:18" ht="125.1" customHeight="1" x14ac:dyDescent="0.25">
      <c r="A27" s="56" t="s">
        <v>51</v>
      </c>
      <c r="B27" s="74" t="str">
        <f t="shared" ca="1" si="0"/>
        <v>Change Management</v>
      </c>
      <c r="C27" s="75" t="str">
        <f t="shared" ca="1" si="1"/>
        <v>Strategic Planning</v>
      </c>
      <c r="D27" s="75" t="str">
        <f t="shared" ca="1" si="2"/>
        <v>Strategic</v>
      </c>
      <c r="E27" s="55" t="str">
        <f t="shared" ca="1" si="3"/>
        <v xml:space="preserve">The risk of not engaging in good change management could result in loss of competitive advantage and differentiation and a loss of key talent, potentially declining revenue from enrollment and funding opportunities.  </v>
      </c>
      <c r="F27" s="55" t="str">
        <f t="shared" ca="1" si="4"/>
        <v xml:space="preserve">Change initiative team to connect and integrate initiatives.  Stronger metrics to measure success.  Communication of successes.  </v>
      </c>
      <c r="G27" s="76" t="str">
        <f t="shared" ca="1" si="5"/>
        <v>Sherry Gosselin</v>
      </c>
      <c r="H27" s="75">
        <f t="shared" ca="1" si="6"/>
        <v>3</v>
      </c>
      <c r="I27" s="75">
        <f t="shared" ca="1" si="7"/>
        <v>3</v>
      </c>
      <c r="J27" s="77">
        <f t="shared" ca="1" si="8"/>
        <v>9</v>
      </c>
      <c r="K27" s="75">
        <f t="shared" ca="1" si="9"/>
        <v>10</v>
      </c>
      <c r="L27" s="77" t="str">
        <f t="shared" ca="1" si="10"/>
        <v>No</v>
      </c>
      <c r="M27" s="78"/>
      <c r="N27" s="79"/>
      <c r="O27" s="56"/>
      <c r="P27" s="80"/>
      <c r="R27" s="81" t="s">
        <v>52</v>
      </c>
    </row>
    <row r="28" spans="1:18" ht="125.1" customHeight="1" x14ac:dyDescent="0.25">
      <c r="A28" s="56" t="s">
        <v>53</v>
      </c>
      <c r="B28" s="74" t="str">
        <f t="shared" ca="1" si="0"/>
        <v>CiCan Indigenous Education Protocol</v>
      </c>
      <c r="C28" s="75" t="str">
        <f t="shared" ca="1" si="1"/>
        <v>Student Services/Registration</v>
      </c>
      <c r="D28" s="75">
        <f t="shared" ca="1" si="2"/>
        <v>0</v>
      </c>
      <c r="E28" s="55" t="str">
        <f t="shared" ca="1" si="3"/>
        <v>The risk of not following up on the outcomes articulated could result in Aboriginal students not wanting to come to Fleming.</v>
      </c>
      <c r="F28" s="55" t="str">
        <f t="shared" ca="1" si="4"/>
        <v>Establish a project champion at the senior level/ create an accountability framework with names of those responsible for work/ report regularily to AEC and ELT and BOG. Fund appropriately.</v>
      </c>
      <c r="G28" s="76" t="str">
        <f t="shared" ca="1" si="5"/>
        <v>Mark Gray</v>
      </c>
      <c r="H28" s="75">
        <f t="shared" ca="1" si="6"/>
        <v>3</v>
      </c>
      <c r="I28" s="75">
        <f t="shared" ca="1" si="7"/>
        <v>3</v>
      </c>
      <c r="J28" s="77">
        <f t="shared" ca="1" si="8"/>
        <v>9</v>
      </c>
      <c r="K28" s="75">
        <f t="shared" ca="1" si="9"/>
        <v>10</v>
      </c>
      <c r="L28" s="77" t="str">
        <f t="shared" ca="1" si="10"/>
        <v>No</v>
      </c>
      <c r="M28" s="78"/>
      <c r="N28" s="79"/>
      <c r="O28" s="56"/>
      <c r="P28" s="80"/>
      <c r="R28" s="81" t="s">
        <v>29</v>
      </c>
    </row>
    <row r="29" spans="1:18" ht="125.1" customHeight="1" x14ac:dyDescent="0.25">
      <c r="A29" s="56" t="s">
        <v>54</v>
      </c>
      <c r="B29" s="74" t="str">
        <f t="shared" ca="1" si="0"/>
        <v>Overlapping accountablities</v>
      </c>
      <c r="C29" s="75" t="str">
        <f t="shared" ca="1" si="1"/>
        <v>Finance and Admin.</v>
      </c>
      <c r="D29" s="75" t="str">
        <f t="shared" ca="1" si="2"/>
        <v>Internal Environment</v>
      </c>
      <c r="E29" s="55" t="str">
        <f t="shared" ca="1" si="3"/>
        <v>The risk of a lack of understanding of roles and responsiblities may lead to error in processes, delay in process, duplication of effort and/or low staff morale.  In addition opportunity to streamline operations is overly complex with multiple parties involved.</v>
      </c>
      <c r="F29" s="55">
        <f t="shared" ca="1" si="4"/>
        <v>0</v>
      </c>
      <c r="G29" s="76" t="str">
        <f t="shared" ca="1" si="5"/>
        <v>??</v>
      </c>
      <c r="H29" s="75">
        <f t="shared" ca="1" si="6"/>
        <v>3</v>
      </c>
      <c r="I29" s="75">
        <f t="shared" ca="1" si="7"/>
        <v>3</v>
      </c>
      <c r="J29" s="77">
        <f t="shared" ca="1" si="8"/>
        <v>9</v>
      </c>
      <c r="K29" s="75">
        <f t="shared" ca="1" si="9"/>
        <v>5</v>
      </c>
      <c r="L29" s="77" t="str">
        <f t="shared" ca="1" si="10"/>
        <v>Yes</v>
      </c>
      <c r="M29" s="78"/>
      <c r="N29" s="79"/>
      <c r="O29" s="56"/>
      <c r="P29" s="80"/>
      <c r="R29" s="81" t="s">
        <v>26</v>
      </c>
    </row>
    <row r="30" spans="1:18" ht="125.1" customHeight="1" x14ac:dyDescent="0.25">
      <c r="A30" s="56" t="s">
        <v>55</v>
      </c>
      <c r="B30" s="74" t="str">
        <f t="shared" ca="1" si="0"/>
        <v>Marketing Risk</v>
      </c>
      <c r="C30" s="75" t="str">
        <f t="shared" ca="1" si="1"/>
        <v>Marketing and Advancement</v>
      </c>
      <c r="D30" s="75" t="str">
        <f t="shared" ca="1" si="2"/>
        <v>Financial</v>
      </c>
      <c r="E30" s="55" t="str">
        <f t="shared" ca="1" si="3"/>
        <v xml:space="preserve">The risk of marketing and recruitment efforts not producing desired results which could result in declining domestic enrolment. </v>
      </c>
      <c r="F30" s="55" t="str">
        <f t="shared" ca="1" si="4"/>
        <v>Monitoring application and conversion rates by program</v>
      </c>
      <c r="G30" s="76" t="str">
        <f t="shared" ca="1" si="5"/>
        <v>Drew Van Parys</v>
      </c>
      <c r="H30" s="75">
        <f t="shared" ca="1" si="6"/>
        <v>2</v>
      </c>
      <c r="I30" s="75">
        <f t="shared" ca="1" si="7"/>
        <v>4</v>
      </c>
      <c r="J30" s="77">
        <f t="shared" ca="1" si="8"/>
        <v>8</v>
      </c>
      <c r="K30" s="75">
        <f t="shared" ca="1" si="9"/>
        <v>10</v>
      </c>
      <c r="L30" s="77" t="str">
        <f t="shared" ca="1" si="10"/>
        <v>No</v>
      </c>
      <c r="M30" s="78"/>
      <c r="N30" s="79"/>
      <c r="O30" s="56"/>
      <c r="P30" s="80"/>
      <c r="R30" s="81" t="s">
        <v>29</v>
      </c>
    </row>
    <row r="31" spans="1:18" ht="125.1" customHeight="1" x14ac:dyDescent="0.25">
      <c r="A31" s="56" t="s">
        <v>56</v>
      </c>
      <c r="B31" s="74" t="str">
        <f t="shared" ca="1" si="0"/>
        <v>Safety for students engaged in on campus activities from athletics to working in labs</v>
      </c>
      <c r="C31" s="75" t="str">
        <f t="shared" ca="1" si="1"/>
        <v>Academic Delivery</v>
      </c>
      <c r="D31" s="75" t="str">
        <f t="shared" ca="1" si="2"/>
        <v>Operational</v>
      </c>
      <c r="E31" s="55" t="str">
        <f t="shared" ca="1" si="3"/>
        <v>The risk of an accident on campus which could result in student or staff injuries, litigation, and/or reputational damage.</v>
      </c>
      <c r="F31" s="55" t="str">
        <f t="shared" ca="1" si="4"/>
        <v xml:space="preserve">Students are given safety training before entering the labs-must pass modules to be admitted
Technologists have been empowered to give direction to students and remove students if not compliant- most felt only Faculty could do so
</v>
      </c>
      <c r="G31" s="76" t="str">
        <f t="shared" ca="1" si="5"/>
        <v>School Deans &amp; Athletics</v>
      </c>
      <c r="H31" s="75">
        <f t="shared" ca="1" si="6"/>
        <v>4</v>
      </c>
      <c r="I31" s="75">
        <f t="shared" ca="1" si="7"/>
        <v>2</v>
      </c>
      <c r="J31" s="77">
        <f t="shared" ca="1" si="8"/>
        <v>8</v>
      </c>
      <c r="K31" s="75">
        <f t="shared" ca="1" si="9"/>
        <v>8</v>
      </c>
      <c r="L31" s="77" t="str">
        <f t="shared" ca="1" si="10"/>
        <v>No</v>
      </c>
      <c r="M31" s="78"/>
      <c r="N31" s="79"/>
      <c r="O31" s="56"/>
      <c r="P31" s="80"/>
      <c r="R31" s="81" t="s">
        <v>26</v>
      </c>
    </row>
    <row r="32" spans="1:18" ht="125.1" customHeight="1" x14ac:dyDescent="0.25">
      <c r="A32" s="56" t="s">
        <v>57</v>
      </c>
      <c r="B32" s="74" t="str">
        <f t="shared" ca="1" si="0"/>
        <v>Safety for students engaged in activities with the publics involvement</v>
      </c>
      <c r="C32" s="75" t="str">
        <f t="shared" ca="1" si="1"/>
        <v>Academic Delivery</v>
      </c>
      <c r="D32" s="75" t="str">
        <f t="shared" ca="1" si="2"/>
        <v>Operational</v>
      </c>
      <c r="E32" s="55" t="str">
        <f t="shared" ca="1" si="3"/>
        <v>The risk of a major accident  which could result in student, staff or third parties injuries including death, litigation, and/or reputational damage.</v>
      </c>
      <c r="F32" s="55" t="str">
        <f t="shared" ca="1" si="4"/>
        <v>Safety training
Pre-trip training on tasks
Trip planning process (may not be in place)
Emergency plans</v>
      </c>
      <c r="G32" s="76" t="str">
        <f t="shared" ca="1" si="5"/>
        <v>School Deans</v>
      </c>
      <c r="H32" s="75">
        <f t="shared" ca="1" si="6"/>
        <v>2</v>
      </c>
      <c r="I32" s="75">
        <f t="shared" ca="1" si="7"/>
        <v>4</v>
      </c>
      <c r="J32" s="77">
        <f t="shared" ca="1" si="8"/>
        <v>8</v>
      </c>
      <c r="K32" s="75">
        <f t="shared" ca="1" si="9"/>
        <v>2</v>
      </c>
      <c r="L32" s="77" t="str">
        <f t="shared" ca="1" si="10"/>
        <v>Yes</v>
      </c>
      <c r="M32" s="78"/>
      <c r="N32" s="79"/>
      <c r="O32" s="56"/>
      <c r="P32" s="80"/>
      <c r="R32" s="81" t="s">
        <v>26</v>
      </c>
    </row>
    <row r="33" spans="1:18" ht="125.1" customHeight="1" x14ac:dyDescent="0.25">
      <c r="A33" s="56" t="s">
        <v>58</v>
      </c>
      <c r="B33" s="74" t="str">
        <f t="shared" ca="1" si="0"/>
        <v>Low KPI's within construction periods</v>
      </c>
      <c r="C33" s="75" t="str">
        <f t="shared" ca="1" si="1"/>
        <v>Marketing and Advancement</v>
      </c>
      <c r="D33" s="75" t="str">
        <f t="shared" ca="1" si="2"/>
        <v>Strategic</v>
      </c>
      <c r="E33" s="55" t="str">
        <f t="shared" ca="1" si="3"/>
        <v>A drop in KPI's has an effect on our IPP score which is how we measure the success of failure of the program. It could also effect  the program reputation or even the reputation of the college.</v>
      </c>
      <c r="F33" s="55" t="str">
        <f t="shared" ca="1" si="4"/>
        <v xml:space="preserve">All data goes to the Ministry and is then reported back to us. All colleges follow the same format
</v>
      </c>
      <c r="G33" s="76" t="str">
        <f t="shared" ca="1" si="5"/>
        <v>Communications</v>
      </c>
      <c r="H33" s="75">
        <f t="shared" ca="1" si="6"/>
        <v>4</v>
      </c>
      <c r="I33" s="75">
        <f t="shared" ca="1" si="7"/>
        <v>2</v>
      </c>
      <c r="J33" s="77">
        <f t="shared" ca="1" si="8"/>
        <v>8</v>
      </c>
      <c r="K33" s="75">
        <f t="shared" ca="1" si="9"/>
        <v>6</v>
      </c>
      <c r="L33" s="77" t="str">
        <f t="shared" ca="1" si="10"/>
        <v>Yes</v>
      </c>
      <c r="M33" s="78"/>
      <c r="N33" s="79"/>
      <c r="O33" s="56"/>
      <c r="P33" s="80"/>
      <c r="R33" s="81" t="s">
        <v>52</v>
      </c>
    </row>
    <row r="34" spans="1:18" ht="125.1" customHeight="1" x14ac:dyDescent="0.25">
      <c r="A34" s="56" t="s">
        <v>59</v>
      </c>
      <c r="B34" s="74" t="str">
        <f t="shared" ca="1" si="0"/>
        <v xml:space="preserve">Copyright/intellectual property </v>
      </c>
      <c r="C34" s="75" t="str">
        <f t="shared" ca="1" si="1"/>
        <v>Student Services/Registration</v>
      </c>
      <c r="D34" s="75" t="str">
        <f t="shared" ca="1" si="2"/>
        <v>Financial</v>
      </c>
      <c r="E34" s="55" t="str">
        <f t="shared" ca="1" si="3"/>
        <v>The risk of the College having to pay a retroactive tariff payment and ongoing licensing fees may lead to an unbudgeted expense to be paid in-year and on an ongoing basis.</v>
      </c>
      <c r="F34" s="55" t="str">
        <f t="shared" ca="1" si="4"/>
        <v>Regular monitoring of activity of Copyright Board and York University/Access Copyright lawsuit
Regular reporting to College Finance department indicating likelihood and amount of financial risk
Ongoing communication with College employees about potential impact of any changes to the Fair Dealing Policy or the entering into a licensing agreement</v>
      </c>
      <c r="G34" s="76" t="str">
        <f t="shared" ca="1" si="5"/>
        <v>David Luinstra</v>
      </c>
      <c r="H34" s="75">
        <f t="shared" ca="1" si="6"/>
        <v>4</v>
      </c>
      <c r="I34" s="75">
        <f t="shared" ca="1" si="7"/>
        <v>2</v>
      </c>
      <c r="J34" s="77">
        <f t="shared" ca="1" si="8"/>
        <v>8</v>
      </c>
      <c r="K34" s="75">
        <f t="shared" ca="1" si="9"/>
        <v>8</v>
      </c>
      <c r="L34" s="77" t="str">
        <f t="shared" ca="1" si="10"/>
        <v>No</v>
      </c>
      <c r="M34" s="78"/>
      <c r="N34" s="79"/>
      <c r="O34" s="56"/>
      <c r="P34" s="80"/>
      <c r="R34" s="81" t="s">
        <v>37</v>
      </c>
    </row>
    <row r="35" spans="1:18" ht="125.1" customHeight="1" x14ac:dyDescent="0.25">
      <c r="A35" s="56" t="s">
        <v>60</v>
      </c>
      <c r="B35" s="74" t="str">
        <f t="shared" ca="1" si="0"/>
        <v>Changing Relationships - Support Staff Union</v>
      </c>
      <c r="C35" s="75" t="str">
        <f t="shared" ca="1" si="1"/>
        <v>Human Resources</v>
      </c>
      <c r="D35" s="75" t="str">
        <f t="shared" ca="1" si="2"/>
        <v>Human Resources</v>
      </c>
      <c r="E35" s="55" t="str">
        <f t="shared" ca="1" si="3"/>
        <v>The risk associated with the loss of trust and respect within two key labour relationships (membership/Local President; employees/supervisors) which could lead to ineffective problem-solving approaches, dysfunctional conflict resolution behaviours, lost productivity, diminished cooperation for local labour solutions, increase in grievance activity, and reduced employee engagement.</v>
      </c>
      <c r="F35" s="55" t="str">
        <f t="shared" ca="1" si="4"/>
        <v>Good working relationship between OPSEU Local 351 President and College labour representatives.   Managerial training sessions (e.g. collective agreement orientation; writing effective Position Description Forms).   Comprehensive suite of resources for HR Consultants and managers to refer to.  Legal counsel (e.g. grievance; employment stability; disciplinary matters).</v>
      </c>
      <c r="G35" s="76" t="str">
        <f t="shared" ca="1" si="5"/>
        <v>Heather Cosh</v>
      </c>
      <c r="H35" s="75">
        <f t="shared" ca="1" si="6"/>
        <v>4</v>
      </c>
      <c r="I35" s="75">
        <f t="shared" ca="1" si="7"/>
        <v>2</v>
      </c>
      <c r="J35" s="77">
        <f t="shared" ca="1" si="8"/>
        <v>8</v>
      </c>
      <c r="K35" s="75">
        <f t="shared" ca="1" si="9"/>
        <v>4</v>
      </c>
      <c r="L35" s="77" t="str">
        <f t="shared" ca="1" si="10"/>
        <v>Yes</v>
      </c>
      <c r="M35" s="78"/>
      <c r="N35" s="79"/>
      <c r="O35" s="56"/>
      <c r="P35" s="80"/>
      <c r="R35" s="81" t="s">
        <v>26</v>
      </c>
    </row>
    <row r="36" spans="1:18" ht="125.1" customHeight="1" x14ac:dyDescent="0.25">
      <c r="A36" s="56" t="s">
        <v>61</v>
      </c>
      <c r="B36" s="74" t="str">
        <f t="shared" ca="1" si="0"/>
        <v>Contract Compliance and Supplier Management</v>
      </c>
      <c r="C36" s="75" t="str">
        <f t="shared" ca="1" si="1"/>
        <v>Finance and Admin.</v>
      </c>
      <c r="D36" s="75" t="str">
        <f t="shared" ca="1" si="2"/>
        <v>Operational</v>
      </c>
      <c r="E36" s="55" t="str">
        <f t="shared" ca="1" si="3"/>
        <v>The risk that no formal management of contract compliance exists may result in performance issues being addressed on ad hoc basis or not at all.  This may result in overcharges, change orders, add ons, supplier under performance can be common without oversight and can result in additional cost to the College and can lead to sub standard results.</v>
      </c>
      <c r="F36" s="55" t="str">
        <f t="shared" ca="1" si="4"/>
        <v>1. Try to monitor the top X dollar value or number of contracts with existing resources where possible  2. Deal with issues reactively as they arise and document where we know about it  3. Ensure deliverables and performance schedule is stated in the contract so at least it's documented</v>
      </c>
      <c r="G36" s="76" t="str">
        <f t="shared" ca="1" si="5"/>
        <v>Director Purchasing</v>
      </c>
      <c r="H36" s="75">
        <f t="shared" ca="1" si="6"/>
        <v>4</v>
      </c>
      <c r="I36" s="75">
        <f t="shared" ca="1" si="7"/>
        <v>2</v>
      </c>
      <c r="J36" s="77">
        <f t="shared" ca="1" si="8"/>
        <v>8</v>
      </c>
      <c r="K36" s="75">
        <f t="shared" ca="1" si="9"/>
        <v>4</v>
      </c>
      <c r="L36" s="77" t="str">
        <f t="shared" ca="1" si="10"/>
        <v>Yes</v>
      </c>
      <c r="M36" s="78"/>
      <c r="N36" s="79"/>
      <c r="O36" s="56"/>
      <c r="P36" s="80"/>
      <c r="R36" s="81" t="s">
        <v>26</v>
      </c>
    </row>
    <row r="37" spans="1:18" ht="125.1" customHeight="1" x14ac:dyDescent="0.25">
      <c r="A37" s="56" t="s">
        <v>62</v>
      </c>
      <c r="B37" s="74" t="str">
        <f t="shared" ca="1" si="0"/>
        <v>Quality Assurance</v>
      </c>
      <c r="C37" s="75" t="str">
        <f t="shared" ca="1" si="1"/>
        <v>Academic Delivery</v>
      </c>
      <c r="D37" s="75" t="str">
        <f t="shared" ca="1" si="2"/>
        <v>Strategic</v>
      </c>
      <c r="E37" s="55" t="str">
        <f t="shared" ca="1" si="3"/>
        <v>The risk of a partially or unsuccussful QA will significantly impact College reputation.</v>
      </c>
      <c r="F37" s="55" t="str">
        <f t="shared" ca="1" si="4"/>
        <v>MAESD Program/Vocational outcomes and criteria / PAC / QA manager / Dean over-sight / faculty expertise (even though it may be dated) / faculty facilitators / course evaluations / KPIs / provincial meetings / Program standards</v>
      </c>
      <c r="G37" s="76" t="str">
        <f t="shared" ca="1" si="5"/>
        <v>VPA</v>
      </c>
      <c r="H37" s="75">
        <f t="shared" ca="1" si="6"/>
        <v>2</v>
      </c>
      <c r="I37" s="75">
        <f t="shared" ca="1" si="7"/>
        <v>4</v>
      </c>
      <c r="J37" s="77">
        <f t="shared" ca="1" si="8"/>
        <v>8</v>
      </c>
      <c r="K37" s="75">
        <f t="shared" ca="1" si="9"/>
        <v>2</v>
      </c>
      <c r="L37" s="77" t="str">
        <f t="shared" ca="1" si="10"/>
        <v>Yes</v>
      </c>
      <c r="M37" s="78"/>
      <c r="N37" s="79"/>
      <c r="O37" s="56"/>
      <c r="P37" s="80"/>
      <c r="R37" s="81" t="s">
        <v>26</v>
      </c>
    </row>
    <row r="38" spans="1:18" ht="125.1" customHeight="1" x14ac:dyDescent="0.25">
      <c r="A38" s="56" t="s">
        <v>63</v>
      </c>
      <c r="B38" s="74" t="str">
        <f t="shared" ca="1" si="0"/>
        <v xml:space="preserve">Accessible Library Content </v>
      </c>
      <c r="C38" s="75" t="str">
        <f t="shared" ca="1" si="1"/>
        <v>Student Services/Registration</v>
      </c>
      <c r="D38" s="75" t="str">
        <f t="shared" ca="1" si="2"/>
        <v>Operational</v>
      </c>
      <c r="E38" s="55" t="str">
        <f t="shared" ca="1" si="3"/>
        <v xml:space="preserve">Risk of  increased student demands for accessible  library resources and College requirement of needing to  provide an accesible format on demand in the near future may result in the College will be not compliant with legislation. </v>
      </c>
      <c r="F38" s="55" t="str">
        <f t="shared" ca="1" si="4"/>
        <v xml:space="preserve">Opt-in to service coordinated by provincial Library consortium to facilitate the conversion of print resources. 
Promote use of service(s) to college community to encourage compliance 
Work with provincial library consortia working group to develop mechanism (LEAP) for assessing AODA compliance of e-resources. </v>
      </c>
      <c r="G38" s="76" t="str">
        <f t="shared" ca="1" si="5"/>
        <v>David Luinstra</v>
      </c>
      <c r="H38" s="75">
        <f t="shared" ca="1" si="6"/>
        <v>4</v>
      </c>
      <c r="I38" s="75">
        <f t="shared" ca="1" si="7"/>
        <v>2</v>
      </c>
      <c r="J38" s="77">
        <f t="shared" ca="1" si="8"/>
        <v>8</v>
      </c>
      <c r="K38" s="75">
        <f t="shared" ca="1" si="9"/>
        <v>8</v>
      </c>
      <c r="L38" s="77" t="str">
        <f t="shared" ca="1" si="10"/>
        <v>No</v>
      </c>
      <c r="M38" s="78"/>
      <c r="N38" s="79"/>
      <c r="O38" s="56"/>
      <c r="P38" s="80"/>
    </row>
    <row r="39" spans="1:18" ht="125.1" customHeight="1" x14ac:dyDescent="0.25">
      <c r="A39" s="56" t="s">
        <v>64</v>
      </c>
      <c r="B39" s="74" t="str">
        <f t="shared" ca="1" si="0"/>
        <v>Brand Management</v>
      </c>
      <c r="C39" s="75" t="str">
        <f t="shared" ca="1" si="1"/>
        <v>Marketing and Advancement</v>
      </c>
      <c r="D39" s="75" t="str">
        <f t="shared" ca="1" si="2"/>
        <v>Strategic</v>
      </c>
      <c r="E39" s="55" t="str">
        <f t="shared" ca="1" si="3"/>
        <v>Poor or controversial advertising or communications efforts could negatively impact enrolment and college reputation. Programs could be suspended due to negative impacts.</v>
      </c>
      <c r="F39" s="55" t="str">
        <f t="shared" ca="1" si="4"/>
        <v>Key messages, controls on tone, voice, imagery, test creative with students, Presidential approval on media releases and major campaigns</v>
      </c>
      <c r="G39" s="76" t="str">
        <f t="shared" ca="1" si="5"/>
        <v>Drew Van Parys</v>
      </c>
      <c r="H39" s="75">
        <f t="shared" ca="1" si="6"/>
        <v>2</v>
      </c>
      <c r="I39" s="75">
        <f t="shared" ca="1" si="7"/>
        <v>3</v>
      </c>
      <c r="J39" s="77">
        <f t="shared" ca="1" si="8"/>
        <v>6</v>
      </c>
      <c r="K39" s="75">
        <f t="shared" ca="1" si="9"/>
        <v>6</v>
      </c>
      <c r="L39" s="77" t="str">
        <f t="shared" ca="1" si="10"/>
        <v>No</v>
      </c>
      <c r="M39" s="78"/>
      <c r="N39" s="79"/>
      <c r="O39" s="56"/>
      <c r="P39" s="80"/>
      <c r="R39" s="81" t="s">
        <v>37</v>
      </c>
    </row>
    <row r="40" spans="1:18" ht="125.1" customHeight="1" x14ac:dyDescent="0.25">
      <c r="A40" s="56" t="s">
        <v>65</v>
      </c>
      <c r="B40" s="74" t="str">
        <f t="shared" ca="1" si="0"/>
        <v>Quality staff ensuring capacity for operations and projects</v>
      </c>
      <c r="C40" s="75" t="str">
        <f t="shared" ca="1" si="1"/>
        <v>Human Resources</v>
      </c>
      <c r="D40" s="75" t="str">
        <f t="shared" ca="1" si="2"/>
        <v>Human Resources</v>
      </c>
      <c r="E40" s="55" t="str">
        <f t="shared" ca="1" si="3"/>
        <v xml:space="preserve">The risk that we are unable to source and retain quality staff will weaken our ability to adapt and respond quickly to opportunities and limit capacity for projects to drive operational efficiencies, financial sustainability and support a quality education and employment experience.  </v>
      </c>
      <c r="F40" s="55" t="str">
        <f t="shared" ca="1" si="4"/>
        <v>Attracting Top Talent program is continuing development.  Additional training for managers and participants.  Benchmarking other organizations and continuing to investigate opportunities and identify and integrate best practices.  Work with Strategic Planning to identify metrics.</v>
      </c>
      <c r="G40" s="76" t="str">
        <f t="shared" ca="1" si="5"/>
        <v>VP Human Resources</v>
      </c>
      <c r="H40" s="75">
        <f t="shared" ca="1" si="6"/>
        <v>3</v>
      </c>
      <c r="I40" s="75">
        <f t="shared" ca="1" si="7"/>
        <v>2</v>
      </c>
      <c r="J40" s="77">
        <f t="shared" ca="1" si="8"/>
        <v>6</v>
      </c>
      <c r="K40" s="75">
        <f t="shared" ca="1" si="9"/>
        <v>7</v>
      </c>
      <c r="L40" s="77" t="str">
        <f t="shared" ca="1" si="10"/>
        <v>No</v>
      </c>
      <c r="M40" s="78"/>
      <c r="N40" s="79"/>
      <c r="O40" s="56"/>
      <c r="P40" s="80"/>
      <c r="R40" s="81" t="s">
        <v>29</v>
      </c>
    </row>
    <row r="41" spans="1:18" ht="125.1" customHeight="1" x14ac:dyDescent="0.25">
      <c r="A41" s="56" t="s">
        <v>66</v>
      </c>
      <c r="B41" s="74" t="str">
        <f t="shared" ca="1" si="0"/>
        <v>Financial Fraud</v>
      </c>
      <c r="C41" s="75" t="str">
        <f t="shared" ca="1" si="1"/>
        <v>Finance and Admin.</v>
      </c>
      <c r="D41" s="75" t="str">
        <f t="shared" ca="1" si="2"/>
        <v>Financial</v>
      </c>
      <c r="E41" s="55" t="str">
        <f t="shared" ca="1" si="3"/>
        <v>The risk of financial fraud occurring resulting in significant financial loss and potential reputational damage.</v>
      </c>
      <c r="F41" s="55" t="str">
        <f t="shared" ca="1" si="4"/>
        <v>-  Purchased a payee match service from RBC to identify cheques that do not match the file of cheques issued
-  when banking information will be set up for EFT,  will verbally confirm void chq details with vendor
- any changes to the banking information for wire payments currently is confirmed with the vendor
-  segregation of duties built into the ERP requiring one ee to enter data and a second to check.</v>
      </c>
      <c r="G41" s="76" t="str">
        <f t="shared" ca="1" si="5"/>
        <v>Director Finance</v>
      </c>
      <c r="H41" s="75">
        <f t="shared" ca="1" si="6"/>
        <v>2</v>
      </c>
      <c r="I41" s="75">
        <f t="shared" ca="1" si="7"/>
        <v>3</v>
      </c>
      <c r="J41" s="77">
        <f t="shared" ca="1" si="8"/>
        <v>6</v>
      </c>
      <c r="K41" s="75">
        <f t="shared" ca="1" si="9"/>
        <v>6</v>
      </c>
      <c r="L41" s="77" t="str">
        <f t="shared" ca="1" si="10"/>
        <v>No</v>
      </c>
      <c r="M41" s="78"/>
      <c r="N41" s="79"/>
      <c r="O41" s="56"/>
      <c r="P41" s="80"/>
      <c r="R41" s="81" t="s">
        <v>26</v>
      </c>
    </row>
    <row r="42" spans="1:18" ht="125.1" customHeight="1" x14ac:dyDescent="0.25">
      <c r="A42" s="56" t="s">
        <v>67</v>
      </c>
      <c r="B42" s="74" t="str">
        <f t="shared" ca="1" si="0"/>
        <v>Fundraising Risk</v>
      </c>
      <c r="C42" s="75" t="str">
        <f t="shared" ca="1" si="1"/>
        <v>Marketing and Advancement</v>
      </c>
      <c r="D42" s="75" t="str">
        <f t="shared" ca="1" si="2"/>
        <v>Financial</v>
      </c>
      <c r="E42" s="55" t="str">
        <f t="shared" ca="1" si="3"/>
        <v>Fundraising efforts fail to meet targets resulting in a shortfall in funding for projects and/or requirement to use college operating funds to meet the college objectives</v>
      </c>
      <c r="F42" s="55" t="str">
        <f t="shared" ca="1" si="4"/>
        <v>Management of prospect database, key prospect plans, outreach plans.</v>
      </c>
      <c r="G42" s="76" t="str">
        <f t="shared" ca="1" si="5"/>
        <v>Drew Van Parys</v>
      </c>
      <c r="H42" s="75">
        <f t="shared" ca="1" si="6"/>
        <v>2</v>
      </c>
      <c r="I42" s="75">
        <f t="shared" ca="1" si="7"/>
        <v>3</v>
      </c>
      <c r="J42" s="77">
        <f t="shared" ca="1" si="8"/>
        <v>6</v>
      </c>
      <c r="K42" s="75">
        <f t="shared" ca="1" si="9"/>
        <v>6</v>
      </c>
      <c r="L42" s="77" t="str">
        <f t="shared" ca="1" si="10"/>
        <v>No</v>
      </c>
      <c r="M42" s="78"/>
      <c r="N42" s="79"/>
      <c r="O42" s="56"/>
      <c r="P42" s="80"/>
      <c r="R42" s="81" t="s">
        <v>52</v>
      </c>
    </row>
    <row r="43" spans="1:18" ht="125.1" customHeight="1" x14ac:dyDescent="0.25">
      <c r="A43" s="56" t="s">
        <v>68</v>
      </c>
      <c r="B43" s="74" t="str">
        <f t="shared" ca="1" si="0"/>
        <v>Missed Software upgrade leads to unscheduled service outage</v>
      </c>
      <c r="C43" s="75" t="str">
        <f t="shared" ca="1" si="1"/>
        <v>Information Technology</v>
      </c>
      <c r="D43" s="75" t="str">
        <f t="shared" ca="1" si="2"/>
        <v>Information Technology</v>
      </c>
      <c r="E43" s="55" t="str">
        <f t="shared" ca="1" si="3"/>
        <v>The risk of not completing an upgrade to critical software could lead to a loss of service (and loss of vendor support).</v>
      </c>
      <c r="F43" s="55" t="str">
        <f t="shared" ca="1" si="4"/>
        <v>participate in product user groups to ensure awareness of important updates,
place all business critical systems under support contracts which stipulate keeping current with patches,
use a patching procedure that includes validation and minimizes operational impact</v>
      </c>
      <c r="G43" s="76" t="str">
        <f t="shared" ca="1" si="5"/>
        <v>George Macdougall</v>
      </c>
      <c r="H43" s="75">
        <f t="shared" ca="1" si="6"/>
        <v>3</v>
      </c>
      <c r="I43" s="75">
        <f t="shared" ca="1" si="7"/>
        <v>2</v>
      </c>
      <c r="J43" s="77">
        <f t="shared" ca="1" si="8"/>
        <v>6</v>
      </c>
      <c r="K43" s="75">
        <f t="shared" ca="1" si="9"/>
        <v>2</v>
      </c>
      <c r="L43" s="77" t="str">
        <f t="shared" ca="1" si="10"/>
        <v>Yes</v>
      </c>
      <c r="M43" s="78"/>
      <c r="N43" s="79"/>
      <c r="O43" s="56"/>
      <c r="P43" s="80"/>
      <c r="R43" s="81" t="s">
        <v>37</v>
      </c>
    </row>
    <row r="44" spans="1:18" ht="125.1" customHeight="1" x14ac:dyDescent="0.25">
      <c r="A44" s="91" t="s">
        <v>69</v>
      </c>
      <c r="B44" s="74" t="str">
        <f t="shared" ca="1" si="0"/>
        <v>Student Human Rights Complaints to OHRC Tribunal</v>
      </c>
      <c r="C44" s="75" t="str">
        <f t="shared" ca="1" si="1"/>
        <v>Student Services/Registration</v>
      </c>
      <c r="D44" s="75" t="str">
        <f t="shared" ca="1" si="2"/>
        <v>Operational</v>
      </c>
      <c r="E44" s="55" t="str">
        <f t="shared" ca="1" si="3"/>
        <v>Risk of Human Rights complaints escalation to the OHRC from students - Tribunal resulting in significant impact to reputation, legal/regulatory, financial and operational</v>
      </c>
      <c r="F44" s="55" t="str">
        <f t="shared" ca="1" si="4"/>
        <v xml:space="preserve">Services offered through Counselling and Accessibility Services
Clearly communicated processes and services
Good accommodation documentation
Qualified practitioners
</v>
      </c>
      <c r="G44" s="76" t="str">
        <f t="shared" ca="1" si="5"/>
        <v>Red Keating</v>
      </c>
      <c r="H44" s="75">
        <f t="shared" ca="1" si="6"/>
        <v>3</v>
      </c>
      <c r="I44" s="75">
        <f t="shared" ca="1" si="7"/>
        <v>2</v>
      </c>
      <c r="J44" s="77">
        <f t="shared" ca="1" si="8"/>
        <v>6</v>
      </c>
      <c r="K44" s="75">
        <f t="shared" ca="1" si="9"/>
        <v>6</v>
      </c>
      <c r="L44" s="77" t="str">
        <f t="shared" ca="1" si="10"/>
        <v>No</v>
      </c>
      <c r="M44" s="78"/>
      <c r="N44" s="79"/>
      <c r="O44" s="56"/>
      <c r="P44" s="80"/>
      <c r="R44" s="81" t="s">
        <v>70</v>
      </c>
    </row>
    <row r="45" spans="1:18" ht="125.1" customHeight="1" x14ac:dyDescent="0.25">
      <c r="A45" s="92" t="s">
        <v>71</v>
      </c>
      <c r="B45" s="74" t="str">
        <f t="shared" ca="1" si="0"/>
        <v>Differentiated Program Weighting Uncertainty</v>
      </c>
      <c r="C45" s="75" t="str">
        <f t="shared" ca="1" si="1"/>
        <v>Strategic Planning</v>
      </c>
      <c r="D45" s="75" t="str">
        <f t="shared" ca="1" si="2"/>
        <v>Strategic</v>
      </c>
      <c r="E45" s="55" t="str">
        <f t="shared" ca="1" si="3"/>
        <v>The risk is that a failure to appropriately calculate the differentiated weighting as found in the SMA3 would result in a failure to optimize differentiated funding resulting in a loss of competitive advantage</v>
      </c>
      <c r="F45" s="55" t="str">
        <f t="shared" ca="1" si="4"/>
        <v>Government is developing a committee to examine application and capture lessons learned.  We have aligned our business plan with SMA metrics and measurement which will provide data going forward.</v>
      </c>
      <c r="G45" s="76" t="str">
        <f t="shared" ca="1" si="5"/>
        <v>Sherry Gosselin</v>
      </c>
      <c r="H45" s="75">
        <f t="shared" ca="1" si="6"/>
        <v>2</v>
      </c>
      <c r="I45" s="75">
        <f t="shared" ca="1" si="7"/>
        <v>3</v>
      </c>
      <c r="J45" s="77">
        <f t="shared" ca="1" si="8"/>
        <v>6</v>
      </c>
      <c r="K45" s="75">
        <f t="shared" ca="1" si="9"/>
        <v>7</v>
      </c>
      <c r="L45" s="77" t="str">
        <f t="shared" ca="1" si="10"/>
        <v>No</v>
      </c>
      <c r="M45" s="78"/>
      <c r="N45" s="79"/>
      <c r="O45" s="56"/>
      <c r="P45" s="80"/>
      <c r="R45" s="81" t="s">
        <v>37</v>
      </c>
    </row>
    <row r="46" spans="1:18" ht="125.1" customHeight="1" x14ac:dyDescent="0.25">
      <c r="A46" s="56" t="s">
        <v>72</v>
      </c>
      <c r="B46" s="74" t="str">
        <f t="shared" ca="1" si="0"/>
        <v>Indigenous Elder behaviour/advice/methods that upset students and/or staff.</v>
      </c>
      <c r="C46" s="75" t="str">
        <f t="shared" ca="1" si="1"/>
        <v>Student Services/Registration</v>
      </c>
      <c r="D46" s="75">
        <f t="shared" ca="1" si="2"/>
        <v>0</v>
      </c>
      <c r="E46" s="55" t="str">
        <f t="shared" ca="1" si="3"/>
        <v xml:space="preserve">The risk of an Indigenous Elder not using appropriate cultural practises could result in triggering/injuring a student that they were advising. </v>
      </c>
      <c r="F46" s="55" t="str">
        <f t="shared" ca="1" si="4"/>
        <v xml:space="preserve">controls are in the methods and staff involved in securing the Elder role and relationship with the college. Need a "hiring committee" that understands risks and can establish an interview that ensures cultural knowledge and methods are suitable for the needs. </v>
      </c>
      <c r="G46" s="76" t="str">
        <f t="shared" ca="1" si="5"/>
        <v>Mark Gray</v>
      </c>
      <c r="H46" s="75">
        <f t="shared" ca="1" si="6"/>
        <v>2</v>
      </c>
      <c r="I46" s="75">
        <f t="shared" ca="1" si="7"/>
        <v>3</v>
      </c>
      <c r="J46" s="77">
        <f t="shared" ca="1" si="8"/>
        <v>6</v>
      </c>
      <c r="K46" s="75">
        <f t="shared" ca="1" si="9"/>
        <v>4</v>
      </c>
      <c r="L46" s="77" t="str">
        <f t="shared" ca="1" si="10"/>
        <v>Yes</v>
      </c>
      <c r="M46" s="78"/>
      <c r="N46" s="79"/>
      <c r="O46" s="56"/>
      <c r="P46" s="80"/>
      <c r="R46" s="81" t="s">
        <v>29</v>
      </c>
    </row>
    <row r="47" spans="1:18" ht="125.1" customHeight="1" x14ac:dyDescent="0.25">
      <c r="A47" s="56" t="s">
        <v>73</v>
      </c>
      <c r="B47" s="74" t="str">
        <f t="shared" ca="1" si="0"/>
        <v>Mitigating food related illness provided by Food Services</v>
      </c>
      <c r="C47" s="75" t="str">
        <f t="shared" ca="1" si="1"/>
        <v>Student Services/Registration</v>
      </c>
      <c r="D47" s="75" t="str">
        <f t="shared" ca="1" si="2"/>
        <v>Legal</v>
      </c>
      <c r="E47" s="55" t="str">
        <f t="shared" ca="1" si="3"/>
        <v>Risk of lack of preparedness in mitigating food related illness impacting students, staff, campus visitors can result in legal ramifications, and College reputational risk.</v>
      </c>
      <c r="F47" s="55" t="str">
        <f t="shared" ca="1" si="4"/>
        <v>New complement - Manager, Conference &amp; Food Services, Food Services Advisory Committee, regular meetings with vendor management, legal food services contract, review of external health &amp; safety inspections</v>
      </c>
      <c r="G47" s="76" t="str">
        <f t="shared" ca="1" si="5"/>
        <v>Travis Doak</v>
      </c>
      <c r="H47" s="75">
        <f t="shared" ca="1" si="6"/>
        <v>2</v>
      </c>
      <c r="I47" s="75">
        <f t="shared" ca="1" si="7"/>
        <v>2</v>
      </c>
      <c r="J47" s="77">
        <f t="shared" ca="1" si="8"/>
        <v>4</v>
      </c>
      <c r="K47" s="75">
        <f t="shared" ca="1" si="9"/>
        <v>5</v>
      </c>
      <c r="L47" s="77" t="str">
        <f t="shared" ca="1" si="10"/>
        <v>No</v>
      </c>
      <c r="M47" s="78"/>
      <c r="N47" s="79"/>
      <c r="O47" s="56"/>
      <c r="P47" s="80"/>
      <c r="R47" s="81" t="s">
        <v>52</v>
      </c>
    </row>
    <row r="48" spans="1:18" ht="125.1" customHeight="1" x14ac:dyDescent="0.25">
      <c r="A48" s="56" t="s">
        <v>74</v>
      </c>
      <c r="B48" s="74" t="str">
        <f t="shared" ca="1" si="0"/>
        <v>Student Satisfaction</v>
      </c>
      <c r="C48" s="75" t="str">
        <f t="shared" ca="1" si="1"/>
        <v>Academic Delivery</v>
      </c>
      <c r="D48" s="75" t="str">
        <f t="shared" ca="1" si="2"/>
        <v>External Environment</v>
      </c>
      <c r="E48" s="55" t="str">
        <f t="shared" ca="1" si="3"/>
        <v>The risk of dissatisfied students will result in negative impacts to the College's reputation and financial position.</v>
      </c>
      <c r="F48" s="55" t="str">
        <f t="shared" ca="1" si="4"/>
        <v xml:space="preserve"> College level plans (SMA, enrollment, academic plan / business plans) / Program Advisory Committees / quality assurance audit / course evaluations /  program review and annual curriculum renewal / KPI surveys / annual capital allocations / faculty program team meetings / Student Admin Councils / Student Services business plan / </v>
      </c>
      <c r="G48" s="76" t="str">
        <f t="shared" ca="1" si="5"/>
        <v>VPA</v>
      </c>
      <c r="H48" s="75">
        <f t="shared" ca="1" si="6"/>
        <v>2</v>
      </c>
      <c r="I48" s="75">
        <f t="shared" ca="1" si="7"/>
        <v>2</v>
      </c>
      <c r="J48" s="77">
        <f t="shared" ca="1" si="8"/>
        <v>4</v>
      </c>
      <c r="K48" s="75">
        <f t="shared" ca="1" si="9"/>
        <v>0</v>
      </c>
      <c r="L48" s="77" t="str">
        <f t="shared" ca="1" si="10"/>
        <v>Yes</v>
      </c>
      <c r="M48" s="78"/>
      <c r="N48" s="79"/>
      <c r="O48" s="56"/>
      <c r="P48" s="80"/>
      <c r="R48" s="81" t="s">
        <v>37</v>
      </c>
    </row>
    <row r="49" spans="1:18" ht="125.1" customHeight="1" x14ac:dyDescent="0.25">
      <c r="A49" s="56" t="s">
        <v>75</v>
      </c>
      <c r="B49" s="74" t="str">
        <f t="shared" ca="1" si="0"/>
        <v>Online (US-based) resources</v>
      </c>
      <c r="C49" s="75" t="str">
        <f t="shared" ca="1" si="1"/>
        <v>Student Services/Registration</v>
      </c>
      <c r="D49" s="75" t="str">
        <f t="shared" ca="1" si="2"/>
        <v>Financial</v>
      </c>
      <c r="E49" s="55" t="str">
        <f t="shared" ca="1" si="3"/>
        <v xml:space="preserve">The risk of a high US dollar relative to the CDN dollar may lead to the elimination of key online e-resources or sacrifices in other budget areas. </v>
      </c>
      <c r="F49" s="55" t="str">
        <f t="shared" ca="1" si="4"/>
        <v xml:space="preserve">Monitoring exchange rate and database prices and reacting in-year and making adjustments when possible from year-to-year to offset cost increases. </v>
      </c>
      <c r="G49" s="76" t="str">
        <f t="shared" ca="1" si="5"/>
        <v>David Luinstra</v>
      </c>
      <c r="H49" s="75">
        <f t="shared" ca="1" si="6"/>
        <v>4</v>
      </c>
      <c r="I49" s="75">
        <f t="shared" ca="1" si="7"/>
        <v>1</v>
      </c>
      <c r="J49" s="77">
        <f t="shared" ca="1" si="8"/>
        <v>4</v>
      </c>
      <c r="K49" s="75">
        <f t="shared" ca="1" si="9"/>
        <v>4</v>
      </c>
      <c r="L49" s="77" t="str">
        <f t="shared" ca="1" si="10"/>
        <v>No</v>
      </c>
      <c r="M49" s="78"/>
      <c r="N49" s="79"/>
      <c r="O49" s="56"/>
      <c r="P49" s="80"/>
      <c r="R49" s="81" t="s">
        <v>37</v>
      </c>
    </row>
    <row r="50" spans="1:18" ht="125.1" customHeight="1" x14ac:dyDescent="0.25">
      <c r="A50" s="56" t="s">
        <v>76</v>
      </c>
      <c r="B50" s="74" t="str">
        <f t="shared" ca="1" si="0"/>
        <v>Inadequate Insurance coverage</v>
      </c>
      <c r="C50" s="75" t="str">
        <f t="shared" ca="1" si="1"/>
        <v>Finance and Admin.</v>
      </c>
      <c r="D50" s="75" t="str">
        <f t="shared" ca="1" si="2"/>
        <v>Financial</v>
      </c>
      <c r="E50" s="55" t="str">
        <f t="shared" ca="1" si="3"/>
        <v>Risk of inadequate insurance will result in financial loss.</v>
      </c>
      <c r="F50" s="55" t="str">
        <f t="shared" ca="1" si="4"/>
        <v>The College is a member of a system-wide consortium to ensure appropriate coverage is in place.  Aon insurance providers are used for expert advice tied to purchasing and finance processes for awareness of acquisitions requiring insurance</v>
      </c>
      <c r="G50" s="76" t="str">
        <f t="shared" ca="1" si="5"/>
        <v>Tina Benincasa</v>
      </c>
      <c r="H50" s="75">
        <f t="shared" ca="1" si="6"/>
        <v>2</v>
      </c>
      <c r="I50" s="75">
        <f t="shared" ca="1" si="7"/>
        <v>2</v>
      </c>
      <c r="J50" s="77">
        <f t="shared" ca="1" si="8"/>
        <v>4</v>
      </c>
      <c r="K50" s="75">
        <f t="shared" ca="1" si="9"/>
        <v>4</v>
      </c>
      <c r="L50" s="77" t="str">
        <f t="shared" ca="1" si="10"/>
        <v>No</v>
      </c>
      <c r="M50" s="78"/>
      <c r="N50" s="79"/>
      <c r="O50" s="56"/>
      <c r="P50" s="80"/>
      <c r="R50" s="81" t="s">
        <v>26</v>
      </c>
    </row>
    <row r="51" spans="1:18" ht="125.1" customHeight="1" x14ac:dyDescent="0.25">
      <c r="A51" s="56" t="s">
        <v>77</v>
      </c>
      <c r="B51" s="74" t="str">
        <f t="shared" ca="1" si="0"/>
        <v>Animal Welfare</v>
      </c>
      <c r="C51" s="75" t="str">
        <f t="shared" ca="1" si="1"/>
        <v>Academic Delivery</v>
      </c>
      <c r="D51" s="75" t="str">
        <f t="shared" ca="1" si="2"/>
        <v>Operational</v>
      </c>
      <c r="E51" s="55" t="str">
        <f t="shared" ca="1" si="3"/>
        <v>The risk of a major incident in the fish hatcheries which could result in substantial fish mortality events impacting learning opportunities, research and research partners, and potentially producing negative publicity for the school.</v>
      </c>
      <c r="F51" s="55" t="str">
        <f t="shared" ca="1" si="4"/>
        <v xml:space="preserve">Back-up systems/alarm systems
Appropriate staffing and on-call system
Active monitoring of animal health
Animal care committee oversight
</v>
      </c>
      <c r="G51" s="76" t="str">
        <f t="shared" ca="1" si="5"/>
        <v>Brett Goodwin</v>
      </c>
      <c r="H51" s="75">
        <f t="shared" ca="1" si="6"/>
        <v>1</v>
      </c>
      <c r="I51" s="75">
        <f t="shared" ca="1" si="7"/>
        <v>4</v>
      </c>
      <c r="J51" s="77">
        <f t="shared" ca="1" si="8"/>
        <v>4</v>
      </c>
      <c r="K51" s="75">
        <f t="shared" ca="1" si="9"/>
        <v>0</v>
      </c>
      <c r="L51" s="77" t="str">
        <f t="shared" ca="1" si="10"/>
        <v>Yes</v>
      </c>
      <c r="M51" s="78"/>
      <c r="N51" s="79"/>
      <c r="O51" s="56"/>
      <c r="P51" s="80"/>
      <c r="R51" s="81" t="s">
        <v>26</v>
      </c>
    </row>
  </sheetData>
  <sheetProtection selectLockedCells="1" sort="0" autoFilter="0"/>
  <protectedRanges>
    <protectedRange sqref="A1:P3 A52:P1048576 B4:P51" name="Range1"/>
    <protectedRange sqref="A4:A51" name="Range1_1"/>
  </protectedRanges>
  <autoFilter ref="A3:R51" xr:uid="{00000000-0009-0000-0000-000000000000}">
    <sortState xmlns:xlrd2="http://schemas.microsoft.com/office/spreadsheetml/2017/richdata2" ref="A4:R51">
      <sortCondition descending="1" ref="J3:J51"/>
    </sortState>
  </autoFilter>
  <dataConsolidate/>
  <mergeCells count="5">
    <mergeCell ref="A1:P1"/>
    <mergeCell ref="G2:J2"/>
    <mergeCell ref="A2:F2"/>
    <mergeCell ref="K2:L2"/>
    <mergeCell ref="M2:P2"/>
  </mergeCells>
  <conditionalFormatting sqref="L4:M5 J4:J5 J7 L7:M7 L9:M48 J9:J48 J51 L51:M51">
    <cfRule type="cellIs" dxfId="15" priority="65" operator="between">
      <formula>19</formula>
      <formula>25</formula>
    </cfRule>
    <cfRule type="cellIs" dxfId="14" priority="66" operator="between">
      <formula>12</formula>
      <formula>18</formula>
    </cfRule>
    <cfRule type="cellIs" dxfId="13" priority="67" operator="between">
      <formula>5</formula>
      <formula>11</formula>
    </cfRule>
    <cfRule type="cellIs" dxfId="12" priority="68" operator="between">
      <formula>1</formula>
      <formula>4</formula>
    </cfRule>
  </conditionalFormatting>
  <conditionalFormatting sqref="L6:M6 J6">
    <cfRule type="cellIs" dxfId="11" priority="9" operator="between">
      <formula>19</formula>
      <formula>25</formula>
    </cfRule>
    <cfRule type="cellIs" dxfId="10" priority="10" operator="between">
      <formula>12</formula>
      <formula>18</formula>
    </cfRule>
    <cfRule type="cellIs" dxfId="9" priority="11" operator="between">
      <formula>5</formula>
      <formula>11</formula>
    </cfRule>
    <cfRule type="cellIs" dxfId="8" priority="12" operator="between">
      <formula>1</formula>
      <formula>4</formula>
    </cfRule>
  </conditionalFormatting>
  <conditionalFormatting sqref="J8 L8:M8">
    <cfRule type="cellIs" dxfId="7" priority="5" operator="between">
      <formula>19</formula>
      <formula>25</formula>
    </cfRule>
    <cfRule type="cellIs" dxfId="6" priority="6" operator="between">
      <formula>12</formula>
      <formula>18</formula>
    </cfRule>
    <cfRule type="cellIs" dxfId="5" priority="7" operator="between">
      <formula>5</formula>
      <formula>11</formula>
    </cfRule>
    <cfRule type="cellIs" dxfId="4" priority="8" operator="between">
      <formula>1</formula>
      <formula>4</formula>
    </cfRule>
  </conditionalFormatting>
  <conditionalFormatting sqref="J49:J50 L49:M50">
    <cfRule type="cellIs" dxfId="3" priority="1" operator="between">
      <formula>19</formula>
      <formula>25</formula>
    </cfRule>
    <cfRule type="cellIs" dxfId="2" priority="2" operator="between">
      <formula>12</formula>
      <formula>18</formula>
    </cfRule>
    <cfRule type="cellIs" dxfId="1" priority="3" operator="between">
      <formula>5</formula>
      <formula>11</formula>
    </cfRule>
    <cfRule type="cellIs" dxfId="0" priority="4" operator="between">
      <formula>1</formula>
      <formula>4</formula>
    </cfRule>
  </conditionalFormatting>
  <dataValidations count="1">
    <dataValidation type="list" allowBlank="1" showInputMessage="1" showErrorMessage="1" sqref="M4:M51" xr:uid="{00000000-0002-0000-0000-000000000000}">
      <formula1>"Accept,Avoid,Mitigate,Transfer"</formula1>
    </dataValidation>
  </dataValidations>
  <printOptions gridLines="1"/>
  <pageMargins left="0.23622047244094491" right="0.23622047244094491" top="0.74803149606299213" bottom="0.74803149606299213" header="0.31496062992125984" footer="0.31496062992125984"/>
  <pageSetup paperSize="17" scale="71" fitToHeight="0" orientation="landscape" horizontalDpi="4294967294" verticalDpi="4294967294" r:id="rId1"/>
  <headerFooter>
    <oddHeader>&amp;LFleming College&amp;REnterprise Risk Management Program</oddHeader>
    <oddFooter>&amp;L&amp;D&amp;CConfidential&amp;R&amp;P of &amp;N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pageSetUpPr fitToPage="1"/>
  </sheetPr>
  <dimension ref="A1:D50"/>
  <sheetViews>
    <sheetView topLeftCell="A3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251</v>
      </c>
      <c r="C4" s="35" t="s">
        <v>103</v>
      </c>
      <c r="D4" s="6" t="s">
        <v>266</v>
      </c>
    </row>
    <row r="5" spans="1:4" ht="24.95" customHeight="1" x14ac:dyDescent="0.25">
      <c r="A5" s="166" t="s">
        <v>104</v>
      </c>
      <c r="B5" s="169" t="s">
        <v>267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OP7</v>
      </c>
      <c r="C10" s="35" t="s">
        <v>8</v>
      </c>
      <c r="D10" s="6" t="s">
        <v>230</v>
      </c>
    </row>
    <row r="11" spans="1:4" ht="24.95" customHeight="1" x14ac:dyDescent="0.25">
      <c r="A11" s="166" t="s">
        <v>9</v>
      </c>
      <c r="B11" s="170" t="s">
        <v>268</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269</v>
      </c>
      <c r="C14" s="170"/>
      <c r="D14" s="170"/>
    </row>
    <row r="15" spans="1:4" ht="24.95" customHeight="1" x14ac:dyDescent="0.25">
      <c r="A15" s="166" t="s">
        <v>107</v>
      </c>
      <c r="B15" s="170" t="s">
        <v>270</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38" t="s">
        <v>271</v>
      </c>
      <c r="C19" s="238"/>
      <c r="D19" s="238"/>
    </row>
    <row r="20" spans="1:4" ht="24.95" customHeight="1" x14ac:dyDescent="0.25">
      <c r="A20" s="167"/>
      <c r="B20" s="238"/>
      <c r="C20" s="238"/>
      <c r="D20" s="238"/>
    </row>
    <row r="21" spans="1:4" ht="24.95" customHeight="1" x14ac:dyDescent="0.25">
      <c r="A21" s="167"/>
      <c r="B21" s="238"/>
      <c r="C21" s="238"/>
      <c r="D21" s="238"/>
    </row>
    <row r="22" spans="1:4" ht="24.95" customHeight="1" x14ac:dyDescent="0.25">
      <c r="A22" s="168"/>
      <c r="B22" s="238"/>
      <c r="C22" s="238"/>
      <c r="D22" s="238"/>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272</v>
      </c>
      <c r="B32" s="188"/>
      <c r="C32" s="188"/>
      <c r="D32" s="188"/>
    </row>
    <row r="33" spans="1:4" ht="24.95" customHeight="1" x14ac:dyDescent="0.25">
      <c r="A33" s="188" t="s">
        <v>273</v>
      </c>
      <c r="B33" s="188"/>
      <c r="C33" s="188"/>
      <c r="D33" s="188"/>
    </row>
    <row r="34" spans="1:4" ht="24.95" customHeight="1" x14ac:dyDescent="0.25">
      <c r="A34" s="188" t="s">
        <v>274</v>
      </c>
      <c r="B34" s="188"/>
      <c r="C34" s="188"/>
      <c r="D34" s="188"/>
    </row>
    <row r="35" spans="1:4" ht="24.95" customHeight="1" x14ac:dyDescent="0.25">
      <c r="A35" s="188" t="s">
        <v>275</v>
      </c>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276</v>
      </c>
      <c r="C48" s="11" t="s">
        <v>134</v>
      </c>
      <c r="D48" s="40">
        <v>43040</v>
      </c>
    </row>
    <row r="49" spans="1:4" x14ac:dyDescent="0.25">
      <c r="A49" s="5" t="s">
        <v>277</v>
      </c>
      <c r="B49" s="5" t="s">
        <v>264</v>
      </c>
    </row>
    <row r="50" spans="1:4" x14ac:dyDescent="0.25">
      <c r="A50" s="5" t="s">
        <v>278</v>
      </c>
      <c r="D50" s="62">
        <v>43175</v>
      </c>
    </row>
  </sheetData>
  <mergeCells count="40">
    <mergeCell ref="A46:A47"/>
    <mergeCell ref="B46:D47"/>
    <mergeCell ref="A40:B40"/>
    <mergeCell ref="A41:B41"/>
    <mergeCell ref="A42:B42"/>
    <mergeCell ref="A43:B43"/>
    <mergeCell ref="A44:A45"/>
    <mergeCell ref="B44:D45"/>
    <mergeCell ref="A39:B39"/>
    <mergeCell ref="A33:B33"/>
    <mergeCell ref="C33:D33"/>
    <mergeCell ref="A34:B34"/>
    <mergeCell ref="C34:D34"/>
    <mergeCell ref="A35:B35"/>
    <mergeCell ref="C35:D35"/>
    <mergeCell ref="A36:D36"/>
    <mergeCell ref="A37:B37"/>
    <mergeCell ref="A38:B38"/>
    <mergeCell ref="A32:B32"/>
    <mergeCell ref="C32:D32"/>
    <mergeCell ref="B14:D14"/>
    <mergeCell ref="A15:A18"/>
    <mergeCell ref="B15:D18"/>
    <mergeCell ref="A19:A22"/>
    <mergeCell ref="B19:D22"/>
    <mergeCell ref="A23:D23"/>
    <mergeCell ref="B25:D25"/>
    <mergeCell ref="A28:D28"/>
    <mergeCell ref="B29:D29"/>
    <mergeCell ref="A30:D30"/>
    <mergeCell ref="A31:B31"/>
    <mergeCell ref="C31:D31"/>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Settings!$A$36:$A$44</xm:f>
          </x14:formula1>
          <xm:sqref>B4</xm:sqref>
        </x14:dataValidation>
        <x14:dataValidation type="list" allowBlank="1" showInputMessage="1" showErrorMessage="1" xr:uid="{00000000-0002-0000-0800-000001000000}">
          <x14:formula1>
            <xm:f>Settings!$B$27:$B$33</xm:f>
          </x14:formula1>
          <xm:sqref>D10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pageSetUpPr fitToPage="1"/>
  </sheetPr>
  <dimension ref="A1:D50"/>
  <sheetViews>
    <sheetView topLeftCell="A31"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280</v>
      </c>
    </row>
    <row r="5" spans="1:4" ht="24.95" customHeight="1" x14ac:dyDescent="0.25">
      <c r="A5" s="166" t="s">
        <v>104</v>
      </c>
      <c r="B5" s="169" t="s">
        <v>281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28</v>
      </c>
      <c r="C10" s="35" t="s">
        <v>8</v>
      </c>
      <c r="D10" s="6" t="s">
        <v>208</v>
      </c>
    </row>
    <row r="11" spans="1:4" ht="24.95" customHeight="1" x14ac:dyDescent="0.25">
      <c r="A11" s="166" t="s">
        <v>9</v>
      </c>
      <c r="B11" s="170" t="s">
        <v>282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283</v>
      </c>
      <c r="C14" s="170"/>
      <c r="D14" s="170"/>
    </row>
    <row r="15" spans="1:4" ht="24.95" customHeight="1" x14ac:dyDescent="0.25">
      <c r="A15" s="166" t="s">
        <v>107</v>
      </c>
      <c r="B15" s="170" t="s">
        <v>284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285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4</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4</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286</v>
      </c>
      <c r="B32" s="188"/>
      <c r="C32" s="188" t="s">
        <v>287</v>
      </c>
      <c r="D32" s="188"/>
    </row>
    <row r="33" spans="1:4" ht="24.95" customHeight="1" x14ac:dyDescent="0.25">
      <c r="A33" s="188" t="s">
        <v>288</v>
      </c>
      <c r="B33" s="188"/>
      <c r="C33" s="188" t="s">
        <v>287</v>
      </c>
      <c r="D33" s="188"/>
    </row>
    <row r="34" spans="1:4" ht="24.95" customHeight="1" x14ac:dyDescent="0.25">
      <c r="A34" s="188" t="s">
        <v>289</v>
      </c>
      <c r="B34" s="188"/>
      <c r="C34" s="188" t="s">
        <v>287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6" t="s">
        <v>290</v>
      </c>
      <c r="C48" s="11" t="s">
        <v>134</v>
      </c>
      <c r="D48" s="37" t="s">
        <v>291</v>
      </c>
    </row>
    <row r="49" spans="1:4" x14ac:dyDescent="0.25">
      <c r="A49" s="5" t="s">
        <v>277</v>
      </c>
      <c r="B49" s="5" t="s">
        <v>292</v>
      </c>
      <c r="D49" s="5" t="s">
        <v>217</v>
      </c>
    </row>
    <row r="50" spans="1:4" x14ac:dyDescent="0.25">
      <c r="A50" s="5" t="s">
        <v>293</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'C:\Users\kkerford\AppData\Local\Microsoft\Windows\Temporary Internet Files\Content.Outlook\KOC213MX\[Copy of Risk Register v2 template.xlsm]Settings'!#REF!</xm:f>
          </x14:formula1>
          <xm:sqref>D10 B4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3">
    <pageSetUpPr fitToPage="1"/>
  </sheetPr>
  <dimension ref="A1:F48"/>
  <sheetViews>
    <sheetView topLeftCell="A28"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37.140625" style="5" customWidth="1"/>
    <col min="7" max="16384" width="9.140625" style="5"/>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row>
    <row r="4" spans="1:6" ht="24.95" customHeight="1" x14ac:dyDescent="0.25">
      <c r="A4" s="35" t="s">
        <v>7</v>
      </c>
      <c r="B4" s="6" t="s">
        <v>251</v>
      </c>
      <c r="C4" s="35" t="s">
        <v>103</v>
      </c>
      <c r="D4" s="6" t="s">
        <v>294</v>
      </c>
    </row>
    <row r="5" spans="1:6" ht="24.95" customHeight="1" x14ac:dyDescent="0.25">
      <c r="A5" s="166" t="s">
        <v>104</v>
      </c>
      <c r="B5" s="169" t="s">
        <v>295</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30</v>
      </c>
      <c r="C10" s="35" t="s">
        <v>8</v>
      </c>
      <c r="D10" s="6" t="s">
        <v>296</v>
      </c>
    </row>
    <row r="11" spans="1:6" ht="24.95" customHeight="1" x14ac:dyDescent="0.25">
      <c r="A11" s="166" t="s">
        <v>9</v>
      </c>
      <c r="B11" s="170" t="s">
        <v>297</v>
      </c>
      <c r="C11" s="170"/>
      <c r="D11" s="170"/>
      <c r="F11" s="53"/>
    </row>
    <row r="12" spans="1:6" ht="24.95" customHeight="1" x14ac:dyDescent="0.25">
      <c r="A12" s="167"/>
      <c r="B12" s="170"/>
      <c r="C12" s="170"/>
      <c r="D12" s="170"/>
      <c r="F12" s="53"/>
    </row>
    <row r="13" spans="1:6" ht="24.95" customHeight="1" x14ac:dyDescent="0.25">
      <c r="A13" s="168"/>
      <c r="B13" s="170"/>
      <c r="C13" s="170"/>
      <c r="D13" s="170"/>
      <c r="F13" s="53"/>
    </row>
    <row r="14" spans="1:6" ht="24.95" customHeight="1" x14ac:dyDescent="0.25">
      <c r="A14" s="35" t="s">
        <v>6</v>
      </c>
      <c r="B14" s="170" t="s">
        <v>298</v>
      </c>
      <c r="C14" s="170"/>
      <c r="D14" s="170"/>
    </row>
    <row r="15" spans="1:6" ht="24.95" customHeight="1" x14ac:dyDescent="0.25">
      <c r="A15" s="166" t="s">
        <v>107</v>
      </c>
      <c r="B15" s="237" t="s">
        <v>299</v>
      </c>
      <c r="C15" s="237"/>
      <c r="D15" s="237"/>
    </row>
    <row r="16" spans="1:6" ht="24.95" customHeight="1" x14ac:dyDescent="0.25">
      <c r="A16" s="167"/>
      <c r="B16" s="237"/>
      <c r="C16" s="237"/>
      <c r="D16" s="237"/>
    </row>
    <row r="17" spans="1:6" ht="24.95" customHeight="1" x14ac:dyDescent="0.25">
      <c r="A17" s="167"/>
      <c r="B17" s="237"/>
      <c r="C17" s="237"/>
      <c r="D17" s="237"/>
    </row>
    <row r="18" spans="1:6" ht="24.95" customHeight="1" x14ac:dyDescent="0.25">
      <c r="A18" s="168"/>
      <c r="B18" s="237"/>
      <c r="C18" s="237"/>
      <c r="D18" s="237"/>
    </row>
    <row r="19" spans="1:6" ht="24.95" customHeight="1" x14ac:dyDescent="0.25">
      <c r="A19" s="166" t="s">
        <v>10</v>
      </c>
      <c r="B19" s="170" t="s">
        <v>300</v>
      </c>
      <c r="C19" s="170"/>
      <c r="D19" s="170"/>
    </row>
    <row r="20" spans="1:6" ht="24.95" customHeight="1" x14ac:dyDescent="0.25">
      <c r="A20" s="167"/>
      <c r="B20" s="170"/>
      <c r="C20" s="170"/>
      <c r="D20" s="170"/>
    </row>
    <row r="21" spans="1:6" ht="24.95" customHeight="1" x14ac:dyDescent="0.25">
      <c r="A21" s="167"/>
      <c r="B21" s="170"/>
      <c r="C21" s="170"/>
      <c r="D21" s="170"/>
    </row>
    <row r="22" spans="1:6" ht="24.95" customHeight="1" x14ac:dyDescent="0.25">
      <c r="A22" s="168"/>
      <c r="B22" s="170"/>
      <c r="C22" s="170"/>
      <c r="D22" s="170"/>
    </row>
    <row r="23" spans="1:6" ht="24.95" customHeight="1" x14ac:dyDescent="0.25">
      <c r="A23" s="164" t="s">
        <v>110</v>
      </c>
      <c r="B23" s="164"/>
      <c r="C23" s="164"/>
      <c r="D23" s="164"/>
    </row>
    <row r="24" spans="1:6" ht="24.95" customHeight="1" x14ac:dyDescent="0.25">
      <c r="A24" s="34" t="s">
        <v>12</v>
      </c>
      <c r="B24" s="36">
        <v>5</v>
      </c>
      <c r="C24" s="34" t="s">
        <v>13</v>
      </c>
      <c r="D24" s="36">
        <v>2</v>
      </c>
    </row>
    <row r="25" spans="1:6" s="3" customFormat="1" ht="24.95" customHeight="1" x14ac:dyDescent="0.25">
      <c r="A25" s="34" t="s">
        <v>14</v>
      </c>
      <c r="B25" s="218">
        <f>B24*D24</f>
        <v>10</v>
      </c>
      <c r="C25" s="219"/>
      <c r="D25" s="220"/>
    </row>
    <row r="26" spans="1:6" s="3" customFormat="1" ht="24.95" customHeight="1" x14ac:dyDescent="0.25">
      <c r="A26" s="166" t="s">
        <v>113</v>
      </c>
      <c r="B26" s="230"/>
      <c r="C26" s="231"/>
      <c r="D26" s="232"/>
    </row>
    <row r="27" spans="1:6" s="3" customFormat="1" ht="24.95" customHeight="1" x14ac:dyDescent="0.25">
      <c r="A27" s="168"/>
      <c r="B27" s="233"/>
      <c r="C27" s="234"/>
      <c r="D27" s="235"/>
    </row>
    <row r="28" spans="1:6" ht="24.95" customHeight="1" x14ac:dyDescent="0.25">
      <c r="A28" s="164" t="s">
        <v>115</v>
      </c>
      <c r="B28" s="164"/>
      <c r="C28" s="164"/>
      <c r="D28" s="164"/>
    </row>
    <row r="29" spans="1:6" ht="24.95" customHeight="1" x14ac:dyDescent="0.25">
      <c r="A29" s="34" t="s">
        <v>116</v>
      </c>
      <c r="B29" s="240"/>
      <c r="C29" s="240"/>
      <c r="D29" s="240"/>
      <c r="F29" s="5" t="s">
        <v>301</v>
      </c>
    </row>
    <row r="30" spans="1:6" ht="24.95" customHeight="1" x14ac:dyDescent="0.25">
      <c r="A30" s="164" t="s">
        <v>118</v>
      </c>
      <c r="B30" s="164"/>
      <c r="C30" s="164"/>
      <c r="D30" s="164"/>
    </row>
    <row r="31" spans="1:6" ht="24.95" customHeight="1" x14ac:dyDescent="0.25">
      <c r="A31" s="178" t="s">
        <v>119</v>
      </c>
      <c r="B31" s="179"/>
      <c r="C31" s="178" t="s">
        <v>120</v>
      </c>
      <c r="D31" s="179"/>
    </row>
    <row r="32" spans="1:6" ht="24.95" customHeight="1" x14ac:dyDescent="0.25">
      <c r="A32" s="188" t="s">
        <v>302</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303</v>
      </c>
      <c r="C48" s="11" t="s">
        <v>134</v>
      </c>
      <c r="D48" s="37" t="s">
        <v>304</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D52"/>
  <sheetViews>
    <sheetView topLeftCell="A16" zoomScaleNormal="100" workbookViewId="0">
      <selection activeCell="A38" sqref="A38:D43"/>
    </sheetView>
  </sheetViews>
  <sheetFormatPr defaultColWidth="9.140625" defaultRowHeight="15" x14ac:dyDescent="0.25"/>
  <cols>
    <col min="1" max="1" width="20.7109375" style="2" customWidth="1"/>
    <col min="2" max="2" width="30.7109375" style="2" customWidth="1"/>
    <col min="3" max="3" width="20.7109375" style="2" customWidth="1"/>
    <col min="4" max="4" width="30.7109375" style="2" customWidth="1"/>
    <col min="5" max="16384" width="9.140625" style="2"/>
  </cols>
  <sheetData>
    <row r="1" spans="1:4" ht="20.25" customHeight="1" x14ac:dyDescent="0.25">
      <c r="A1" s="165" t="s">
        <v>101</v>
      </c>
      <c r="B1" s="165"/>
      <c r="C1" s="165"/>
      <c r="D1" s="165"/>
    </row>
    <row r="2" spans="1:4" ht="15" customHeight="1" x14ac:dyDescent="0.25">
      <c r="A2" s="5"/>
      <c r="B2" s="5"/>
      <c r="C2" s="5"/>
      <c r="D2" s="5"/>
    </row>
    <row r="3" spans="1:4" ht="24.95" customHeight="1" x14ac:dyDescent="0.25">
      <c r="A3" s="164" t="s">
        <v>102</v>
      </c>
      <c r="B3" s="164"/>
      <c r="C3" s="164"/>
      <c r="D3" s="164"/>
    </row>
    <row r="4" spans="1:4" ht="24.95" customHeight="1" x14ac:dyDescent="0.25">
      <c r="A4" s="35" t="s">
        <v>7</v>
      </c>
      <c r="B4" s="6" t="s">
        <v>218</v>
      </c>
      <c r="C4" s="35" t="s">
        <v>103</v>
      </c>
      <c r="D4" s="6"/>
    </row>
    <row r="5" spans="1:4" ht="24.95" customHeight="1" x14ac:dyDescent="0.25">
      <c r="A5" s="166" t="s">
        <v>104</v>
      </c>
      <c r="B5" s="169" t="s">
        <v>305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31</v>
      </c>
      <c r="C10" s="35" t="s">
        <v>8</v>
      </c>
      <c r="D10" s="6" t="s">
        <v>306</v>
      </c>
    </row>
    <row r="11" spans="1:4" ht="24.95" customHeight="1" x14ac:dyDescent="0.25">
      <c r="A11" s="166" t="s">
        <v>9</v>
      </c>
      <c r="B11" s="238" t="s">
        <v>307</v>
      </c>
      <c r="C11" s="238"/>
      <c r="D11" s="238"/>
    </row>
    <row r="12" spans="1:4" ht="24.95" customHeight="1" x14ac:dyDescent="0.25">
      <c r="A12" s="167"/>
      <c r="B12" s="238"/>
      <c r="C12" s="238"/>
      <c r="D12" s="238"/>
    </row>
    <row r="13" spans="1:4" ht="24.95" customHeight="1" x14ac:dyDescent="0.25">
      <c r="A13" s="168"/>
      <c r="B13" s="238"/>
      <c r="C13" s="238"/>
      <c r="D13" s="238"/>
    </row>
    <row r="14" spans="1:4" ht="24.95" customHeight="1" x14ac:dyDescent="0.25">
      <c r="A14" s="35" t="s">
        <v>6</v>
      </c>
      <c r="B14" s="170" t="s">
        <v>308</v>
      </c>
      <c r="C14" s="170"/>
      <c r="D14" s="170"/>
    </row>
    <row r="15" spans="1:4" ht="24.95" customHeight="1" x14ac:dyDescent="0.25">
      <c r="A15" s="166" t="s">
        <v>107</v>
      </c>
      <c r="B15" s="170" t="s">
        <v>309</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310</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ht="24.95" customHeight="1" x14ac:dyDescent="0.25">
      <c r="A25" s="34" t="s">
        <v>14</v>
      </c>
      <c r="B25" s="218">
        <f>B24*D24</f>
        <v>9</v>
      </c>
      <c r="C25" s="219"/>
      <c r="D25" s="220"/>
    </row>
    <row r="26" spans="1:4" ht="24.95" customHeight="1" x14ac:dyDescent="0.25">
      <c r="A26" s="166" t="s">
        <v>113</v>
      </c>
      <c r="B26" s="241"/>
      <c r="C26" s="242"/>
      <c r="D26" s="243"/>
    </row>
    <row r="27" spans="1:4" ht="24.95" customHeight="1" x14ac:dyDescent="0.25">
      <c r="A27" s="168"/>
      <c r="B27" s="244"/>
      <c r="C27" s="245"/>
      <c r="D27" s="246"/>
    </row>
    <row r="28" spans="1:4" ht="24.95" customHeight="1" x14ac:dyDescent="0.25">
      <c r="A28" s="164" t="s">
        <v>115</v>
      </c>
      <c r="B28" s="164"/>
      <c r="C28" s="164"/>
      <c r="D28" s="164"/>
    </row>
    <row r="29" spans="1:4" ht="24.95" customHeight="1" x14ac:dyDescent="0.25">
      <c r="A29" s="34" t="s">
        <v>116</v>
      </c>
      <c r="B29" s="240">
        <v>8</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311</v>
      </c>
      <c r="B32" s="188"/>
      <c r="C32" s="188"/>
      <c r="D32" s="188"/>
    </row>
    <row r="33" spans="1:4" ht="24.95" customHeight="1" x14ac:dyDescent="0.25">
      <c r="A33" s="188" t="s">
        <v>312</v>
      </c>
      <c r="B33" s="188"/>
      <c r="C33" s="188"/>
      <c r="D33" s="188"/>
    </row>
    <row r="34" spans="1:4" ht="24.95" customHeight="1" x14ac:dyDescent="0.25">
      <c r="A34" s="188" t="s">
        <v>313</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1">
        <v>43039</v>
      </c>
    </row>
    <row r="49" spans="1:4" x14ac:dyDescent="0.25">
      <c r="A49" s="2" t="s">
        <v>277</v>
      </c>
      <c r="B49" s="2" t="s">
        <v>315</v>
      </c>
      <c r="D49" s="2" t="s">
        <v>316</v>
      </c>
    </row>
    <row r="50" spans="1:4" x14ac:dyDescent="0.25">
      <c r="A50" s="2" t="s">
        <v>317</v>
      </c>
    </row>
    <row r="51" spans="1:4" x14ac:dyDescent="0.25">
      <c r="B51" s="2" t="s">
        <v>318</v>
      </c>
      <c r="D51" s="2" t="s">
        <v>319</v>
      </c>
    </row>
    <row r="52" spans="1:4" x14ac:dyDescent="0.25">
      <c r="A52" s="61" t="s">
        <v>320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'S:\shared data\Enterprise Risk Management\Risk Registers\Academic Division\[Risk Register ADH.xlsm]Settings'!#REF!</xm:f>
          </x14:formula1>
          <xm:sqref>D10 B4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7">
    <pageSetUpPr fitToPage="1"/>
  </sheetPr>
  <dimension ref="A1:E50"/>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321</v>
      </c>
    </row>
    <row r="5" spans="1:4" ht="24.95" customHeight="1" x14ac:dyDescent="0.25">
      <c r="A5" s="166" t="s">
        <v>104</v>
      </c>
      <c r="B5" s="169" t="s">
        <v>322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32</v>
      </c>
      <c r="C10" s="35" t="s">
        <v>8</v>
      </c>
      <c r="D10" s="6" t="s">
        <v>221</v>
      </c>
    </row>
    <row r="11" spans="1:4" ht="24.95" customHeight="1" x14ac:dyDescent="0.25">
      <c r="A11" s="166" t="s">
        <v>9</v>
      </c>
      <c r="B11" s="170" t="s">
        <v>323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324</v>
      </c>
      <c r="C14" s="170"/>
      <c r="D14" s="170"/>
    </row>
    <row r="15" spans="1:4" ht="24.95" customHeight="1" x14ac:dyDescent="0.25">
      <c r="A15" s="166" t="s">
        <v>107</v>
      </c>
      <c r="B15" s="170" t="s">
        <v>325</v>
      </c>
      <c r="C15" s="170"/>
      <c r="D15" s="170"/>
    </row>
    <row r="16" spans="1:4" ht="24.95" customHeight="1" x14ac:dyDescent="0.25">
      <c r="A16" s="167"/>
      <c r="B16" s="170"/>
      <c r="C16" s="170"/>
      <c r="D16" s="170"/>
    </row>
    <row r="17" spans="1:5" ht="24.95" customHeight="1" x14ac:dyDescent="0.25">
      <c r="A17" s="167"/>
      <c r="B17" s="170"/>
      <c r="C17" s="170"/>
      <c r="D17" s="170"/>
    </row>
    <row r="18" spans="1:5" ht="24.95" customHeight="1" x14ac:dyDescent="0.25">
      <c r="A18" s="168"/>
      <c r="B18" s="170"/>
      <c r="C18" s="170"/>
      <c r="D18" s="170"/>
    </row>
    <row r="19" spans="1:5" ht="24.95" customHeight="1" x14ac:dyDescent="0.25">
      <c r="A19" s="166" t="s">
        <v>10</v>
      </c>
      <c r="B19" s="249" t="s">
        <v>326</v>
      </c>
      <c r="C19" s="238"/>
      <c r="D19" s="238"/>
    </row>
    <row r="20" spans="1:5" ht="24.95" customHeight="1" x14ac:dyDescent="0.25">
      <c r="A20" s="167"/>
      <c r="B20" s="238"/>
      <c r="C20" s="238"/>
      <c r="D20" s="238"/>
    </row>
    <row r="21" spans="1:5" ht="24.95" customHeight="1" x14ac:dyDescent="0.25">
      <c r="A21" s="167"/>
      <c r="B21" s="238"/>
      <c r="C21" s="238"/>
      <c r="D21" s="238"/>
    </row>
    <row r="22" spans="1:5" ht="24.95" customHeight="1" x14ac:dyDescent="0.25">
      <c r="A22" s="168"/>
      <c r="B22" s="238"/>
      <c r="C22" s="238"/>
      <c r="D22" s="238"/>
    </row>
    <row r="23" spans="1:5" ht="24.95" customHeight="1" x14ac:dyDescent="0.25">
      <c r="A23" s="164" t="s">
        <v>110</v>
      </c>
      <c r="B23" s="164"/>
      <c r="C23" s="164"/>
      <c r="D23" s="164"/>
    </row>
    <row r="24" spans="1:5" ht="24.95" customHeight="1" x14ac:dyDescent="0.25">
      <c r="A24" s="34" t="s">
        <v>12</v>
      </c>
      <c r="B24" s="36">
        <v>3</v>
      </c>
      <c r="C24" s="34" t="s">
        <v>13</v>
      </c>
      <c r="D24" s="36">
        <v>3</v>
      </c>
    </row>
    <row r="25" spans="1:5" s="3" customFormat="1" ht="24.95" customHeight="1" x14ac:dyDescent="0.25">
      <c r="A25" s="34" t="s">
        <v>14</v>
      </c>
      <c r="B25" s="218">
        <f>B24*D24</f>
        <v>9</v>
      </c>
      <c r="C25" s="219"/>
      <c r="D25" s="220"/>
    </row>
    <row r="26" spans="1:5" s="3" customFormat="1" ht="24.95" customHeight="1" x14ac:dyDescent="0.25">
      <c r="A26" s="166" t="s">
        <v>113</v>
      </c>
      <c r="B26" s="230"/>
      <c r="C26" s="231"/>
      <c r="D26" s="232"/>
    </row>
    <row r="27" spans="1:5" s="3" customFormat="1" ht="24.95" customHeight="1" x14ac:dyDescent="0.25">
      <c r="A27" s="168"/>
      <c r="B27" s="233"/>
      <c r="C27" s="234"/>
      <c r="D27" s="235"/>
    </row>
    <row r="28" spans="1:5" ht="24.95" customHeight="1" x14ac:dyDescent="0.25">
      <c r="A28" s="164" t="s">
        <v>115</v>
      </c>
      <c r="B28" s="164"/>
      <c r="C28" s="164"/>
      <c r="D28" s="164"/>
    </row>
    <row r="29" spans="1:5" ht="24.95" customHeight="1" x14ac:dyDescent="0.25">
      <c r="A29" s="34" t="s">
        <v>116</v>
      </c>
      <c r="B29" s="240">
        <v>9</v>
      </c>
      <c r="C29" s="240"/>
      <c r="D29" s="240"/>
    </row>
    <row r="30" spans="1:5" ht="24.95" customHeight="1" x14ac:dyDescent="0.25">
      <c r="A30" s="164" t="s">
        <v>118</v>
      </c>
      <c r="B30" s="164"/>
      <c r="C30" s="164"/>
      <c r="D30" s="164"/>
    </row>
    <row r="31" spans="1:5" ht="24.95" customHeight="1" x14ac:dyDescent="0.25">
      <c r="A31" s="178" t="s">
        <v>119</v>
      </c>
      <c r="B31" s="179"/>
      <c r="C31" s="178" t="s">
        <v>120</v>
      </c>
      <c r="D31" s="179"/>
    </row>
    <row r="32" spans="1:5" ht="24.95" customHeight="1" x14ac:dyDescent="0.25">
      <c r="A32" s="188" t="s">
        <v>327</v>
      </c>
      <c r="B32" s="188"/>
      <c r="C32" s="188" t="s">
        <v>237</v>
      </c>
      <c r="D32" s="188"/>
      <c r="E32" s="5" t="s">
        <v>328</v>
      </c>
    </row>
    <row r="33" spans="1:4" ht="24.95" customHeight="1" x14ac:dyDescent="0.25">
      <c r="A33" s="188" t="s">
        <v>329</v>
      </c>
      <c r="B33" s="188"/>
      <c r="C33" s="188" t="s">
        <v>237</v>
      </c>
      <c r="D33" s="188"/>
    </row>
    <row r="34" spans="1:4" ht="24.95" customHeight="1" x14ac:dyDescent="0.25">
      <c r="A34" s="188" t="s">
        <v>330</v>
      </c>
      <c r="B34" s="188"/>
      <c r="C34" s="188" t="s">
        <v>237</v>
      </c>
      <c r="D34" s="188"/>
    </row>
    <row r="35" spans="1:4" ht="24.95" customHeight="1" x14ac:dyDescent="0.25">
      <c r="A35" s="188" t="s">
        <v>331</v>
      </c>
      <c r="B35" s="188"/>
      <c r="C35" s="188" t="s">
        <v>237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332</v>
      </c>
      <c r="B38" s="193"/>
      <c r="C38" s="8" t="s">
        <v>333</v>
      </c>
      <c r="D38" s="8" t="s">
        <v>334</v>
      </c>
    </row>
    <row r="39" spans="1:4" ht="24.95" customHeight="1" x14ac:dyDescent="0.25">
      <c r="A39" s="186" t="s">
        <v>335</v>
      </c>
      <c r="B39" s="187"/>
      <c r="C39" s="8" t="s">
        <v>333</v>
      </c>
      <c r="D39" s="8" t="s">
        <v>334</v>
      </c>
    </row>
    <row r="40" spans="1:4" ht="24.95" customHeight="1" x14ac:dyDescent="0.25">
      <c r="A40" s="247" t="s">
        <v>336</v>
      </c>
      <c r="B40" s="248"/>
      <c r="C40" s="8" t="s">
        <v>333</v>
      </c>
      <c r="D40" s="8" t="s">
        <v>334</v>
      </c>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337</v>
      </c>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338</v>
      </c>
      <c r="C48" s="11" t="s">
        <v>134</v>
      </c>
      <c r="D48" s="37" t="s">
        <v>339</v>
      </c>
    </row>
    <row r="49" spans="1:4" x14ac:dyDescent="0.25">
      <c r="A49" s="5" t="s">
        <v>263</v>
      </c>
      <c r="B49" s="5" t="s">
        <v>264</v>
      </c>
    </row>
    <row r="50" spans="1:4" x14ac:dyDescent="0.25">
      <c r="A50" s="5" t="s">
        <v>278</v>
      </c>
      <c r="D50" s="62">
        <v>43175</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'S:\shared data\Enterprise Risk Management\ERM Training Sessions\Risk Registers\Fin and Admin\[Finance and Admin consolidated Risk Register draft 1.xlsm]Settings'!#REF!</xm:f>
          </x14:formula1>
          <xm:sqref>D10 B4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0">
    <pageSetUpPr fitToPage="1"/>
  </sheetPr>
  <dimension ref="A1:E48"/>
  <sheetViews>
    <sheetView topLeftCell="A3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340</v>
      </c>
    </row>
    <row r="5" spans="1:4" ht="24.95" customHeight="1" x14ac:dyDescent="0.25">
      <c r="A5" s="166" t="s">
        <v>104</v>
      </c>
      <c r="B5" s="169" t="s">
        <v>341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33</v>
      </c>
      <c r="C10" s="35" t="s">
        <v>8</v>
      </c>
      <c r="D10" s="6" t="s">
        <v>221</v>
      </c>
    </row>
    <row r="11" spans="1:4" ht="24.95" customHeight="1" x14ac:dyDescent="0.25">
      <c r="A11" s="166" t="s">
        <v>9</v>
      </c>
      <c r="B11" s="170" t="s">
        <v>342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343</v>
      </c>
      <c r="C14" s="170"/>
      <c r="D14" s="170"/>
    </row>
    <row r="15" spans="1:4" ht="24.95" customHeight="1" x14ac:dyDescent="0.25">
      <c r="A15" s="166" t="s">
        <v>107</v>
      </c>
      <c r="B15" s="170" t="s">
        <v>344</v>
      </c>
      <c r="C15" s="170"/>
      <c r="D15" s="170"/>
    </row>
    <row r="16" spans="1:4" ht="24.95" customHeight="1" x14ac:dyDescent="0.25">
      <c r="A16" s="167"/>
      <c r="B16" s="170"/>
      <c r="C16" s="170"/>
      <c r="D16" s="170"/>
    </row>
    <row r="17" spans="1:5" ht="24.95" customHeight="1" x14ac:dyDescent="0.25">
      <c r="A17" s="167"/>
      <c r="B17" s="170"/>
      <c r="C17" s="170"/>
      <c r="D17" s="170"/>
    </row>
    <row r="18" spans="1:5" ht="24.95" customHeight="1" x14ac:dyDescent="0.25">
      <c r="A18" s="168"/>
      <c r="B18" s="170"/>
      <c r="C18" s="170"/>
      <c r="D18" s="170"/>
    </row>
    <row r="19" spans="1:5" ht="24.95" customHeight="1" x14ac:dyDescent="0.25">
      <c r="A19" s="166" t="s">
        <v>10</v>
      </c>
      <c r="B19" s="250" t="s">
        <v>345</v>
      </c>
      <c r="C19" s="170"/>
      <c r="D19" s="170"/>
    </row>
    <row r="20" spans="1:5" ht="24.95" customHeight="1" x14ac:dyDescent="0.25">
      <c r="A20" s="167"/>
      <c r="B20" s="170"/>
      <c r="C20" s="170"/>
      <c r="D20" s="170"/>
    </row>
    <row r="21" spans="1:5" ht="24.95" customHeight="1" x14ac:dyDescent="0.25">
      <c r="A21" s="167"/>
      <c r="B21" s="170"/>
      <c r="C21" s="170"/>
      <c r="D21" s="170"/>
    </row>
    <row r="22" spans="1:5" ht="24.95" customHeight="1" x14ac:dyDescent="0.25">
      <c r="A22" s="168"/>
      <c r="B22" s="170"/>
      <c r="C22" s="170"/>
      <c r="D22" s="170"/>
    </row>
    <row r="23" spans="1:5" ht="24.95" customHeight="1" x14ac:dyDescent="0.25">
      <c r="A23" s="164" t="s">
        <v>110</v>
      </c>
      <c r="B23" s="164"/>
      <c r="C23" s="164"/>
      <c r="D23" s="164"/>
    </row>
    <row r="24" spans="1:5" ht="24.95" customHeight="1" x14ac:dyDescent="0.25">
      <c r="A24" s="34" t="s">
        <v>12</v>
      </c>
      <c r="B24" s="36">
        <v>3</v>
      </c>
      <c r="C24" s="34" t="s">
        <v>13</v>
      </c>
      <c r="D24" s="36">
        <v>3</v>
      </c>
    </row>
    <row r="25" spans="1:5" s="3" customFormat="1" ht="24.95" customHeight="1" x14ac:dyDescent="0.25">
      <c r="A25" s="34" t="s">
        <v>14</v>
      </c>
      <c r="B25" s="218">
        <f>B24*D24</f>
        <v>9</v>
      </c>
      <c r="C25" s="219"/>
      <c r="D25" s="220"/>
    </row>
    <row r="26" spans="1:5" s="3" customFormat="1" ht="24.95" customHeight="1" x14ac:dyDescent="0.25">
      <c r="A26" s="166" t="s">
        <v>113</v>
      </c>
      <c r="B26" s="230"/>
      <c r="C26" s="231"/>
      <c r="D26" s="232"/>
    </row>
    <row r="27" spans="1:5" s="3" customFormat="1" ht="24.95" customHeight="1" x14ac:dyDescent="0.25">
      <c r="A27" s="168"/>
      <c r="B27" s="233"/>
      <c r="C27" s="234"/>
      <c r="D27" s="235"/>
    </row>
    <row r="28" spans="1:5" ht="24.95" customHeight="1" x14ac:dyDescent="0.25">
      <c r="A28" s="164" t="s">
        <v>115</v>
      </c>
      <c r="B28" s="164"/>
      <c r="C28" s="164"/>
      <c r="D28" s="164"/>
    </row>
    <row r="29" spans="1:5" ht="24.95" customHeight="1" x14ac:dyDescent="0.25">
      <c r="A29" s="34" t="s">
        <v>116</v>
      </c>
      <c r="B29" s="240">
        <v>6</v>
      </c>
      <c r="C29" s="240"/>
      <c r="D29" s="240"/>
    </row>
    <row r="30" spans="1:5" ht="24.95" customHeight="1" x14ac:dyDescent="0.25">
      <c r="A30" s="164" t="s">
        <v>118</v>
      </c>
      <c r="B30" s="164"/>
      <c r="C30" s="164"/>
      <c r="D30" s="164"/>
    </row>
    <row r="31" spans="1:5" ht="24.95" customHeight="1" x14ac:dyDescent="0.25">
      <c r="A31" s="178" t="s">
        <v>119</v>
      </c>
      <c r="B31" s="179"/>
      <c r="C31" s="178" t="s">
        <v>120</v>
      </c>
      <c r="D31" s="179"/>
    </row>
    <row r="32" spans="1:5" ht="24.95" customHeight="1" x14ac:dyDescent="0.25">
      <c r="A32" s="188"/>
      <c r="B32" s="188"/>
      <c r="C32" s="188"/>
      <c r="D32" s="188"/>
      <c r="E32" s="5" t="s">
        <v>328</v>
      </c>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c r="B38" s="193"/>
      <c r="C38" s="8"/>
      <c r="D38" s="8"/>
    </row>
    <row r="39" spans="1:4" ht="24.95" customHeight="1" x14ac:dyDescent="0.25">
      <c r="A39" s="186"/>
      <c r="B39" s="187"/>
      <c r="C39" s="8"/>
      <c r="D39" s="8"/>
    </row>
    <row r="40" spans="1:4" ht="24.95" customHeight="1" x14ac:dyDescent="0.25">
      <c r="A40" s="247"/>
      <c r="B40" s="248"/>
      <c r="C40" s="8"/>
      <c r="D40" s="8"/>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346</v>
      </c>
      <c r="C48" s="11" t="s">
        <v>134</v>
      </c>
      <c r="D48" s="37" t="s">
        <v>304</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0"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'S:\shared data\Enterprise Risk Management\ERM Training Sessions\Risk Registers\Fin and Admin\[Finance and Admin consolidated Risk Register draft 1.xlsm]Settings'!#REF!</xm:f>
          </x14:formula1>
          <xm:sqref>B4 D10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8">
    <pageSetUpPr fitToPage="1"/>
  </sheetPr>
  <dimension ref="A1:D51"/>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347</v>
      </c>
    </row>
    <row r="5" spans="1:4" ht="24.95" customHeight="1" x14ac:dyDescent="0.25">
      <c r="A5" s="166" t="s">
        <v>104</v>
      </c>
      <c r="B5" s="169" t="s">
        <v>348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35</v>
      </c>
      <c r="C10" s="35" t="s">
        <v>8</v>
      </c>
      <c r="D10" s="6" t="s">
        <v>221</v>
      </c>
    </row>
    <row r="11" spans="1:4" ht="24.95" customHeight="1" x14ac:dyDescent="0.25">
      <c r="A11" s="166" t="s">
        <v>9</v>
      </c>
      <c r="B11" s="238" t="s">
        <v>349</v>
      </c>
      <c r="C11" s="238"/>
      <c r="D11" s="238"/>
    </row>
    <row r="12" spans="1:4" ht="24.95" customHeight="1" x14ac:dyDescent="0.25">
      <c r="A12" s="167"/>
      <c r="B12" s="238"/>
      <c r="C12" s="238"/>
      <c r="D12" s="238"/>
    </row>
    <row r="13" spans="1:4" ht="24.95" customHeight="1" x14ac:dyDescent="0.25">
      <c r="A13" s="168"/>
      <c r="B13" s="238"/>
      <c r="C13" s="238"/>
      <c r="D13" s="238"/>
    </row>
    <row r="14" spans="1:4" ht="24.95" customHeight="1" x14ac:dyDescent="0.25">
      <c r="A14" s="35" t="s">
        <v>6</v>
      </c>
      <c r="B14" s="238" t="s">
        <v>350</v>
      </c>
      <c r="C14" s="238"/>
      <c r="D14" s="238"/>
    </row>
    <row r="15" spans="1:4" ht="24.95" customHeight="1" x14ac:dyDescent="0.25">
      <c r="A15" s="166" t="s">
        <v>107</v>
      </c>
      <c r="B15" s="170" t="s">
        <v>351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352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94">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353</v>
      </c>
      <c r="B32" s="188"/>
      <c r="C32" s="188" t="s">
        <v>237</v>
      </c>
      <c r="D32" s="188"/>
    </row>
    <row r="33" spans="1:4" ht="24.95" customHeight="1" x14ac:dyDescent="0.25">
      <c r="A33" s="188" t="s">
        <v>354</v>
      </c>
      <c r="B33" s="188"/>
      <c r="C33" s="188" t="s">
        <v>237</v>
      </c>
      <c r="D33" s="188"/>
    </row>
    <row r="34" spans="1:4" ht="24.95" customHeight="1" x14ac:dyDescent="0.25">
      <c r="A34" s="188" t="s">
        <v>355</v>
      </c>
      <c r="B34" s="188"/>
      <c r="C34" s="188" t="s">
        <v>237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86" t="s">
        <v>356</v>
      </c>
      <c r="B38" s="187"/>
      <c r="C38" s="9"/>
      <c r="D38" s="9"/>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86" t="s">
        <v>128</v>
      </c>
      <c r="B41" s="187"/>
      <c r="C41" s="9"/>
      <c r="D41" s="9"/>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357</v>
      </c>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338</v>
      </c>
      <c r="C48" s="11" t="s">
        <v>134</v>
      </c>
      <c r="D48" s="37" t="s">
        <v>339</v>
      </c>
    </row>
    <row r="49" spans="1:4" x14ac:dyDescent="0.25">
      <c r="A49" s="5" t="s">
        <v>277</v>
      </c>
      <c r="B49" s="5" t="s">
        <v>318</v>
      </c>
      <c r="D49" s="2" t="s">
        <v>319</v>
      </c>
    </row>
    <row r="50" spans="1:4" x14ac:dyDescent="0.25">
      <c r="A50" s="5" t="s">
        <v>358</v>
      </c>
    </row>
    <row r="51" spans="1:4" x14ac:dyDescent="0.25">
      <c r="A51" s="5" t="s">
        <v>359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'S:\shared data\Enterprise Risk Management\ERM Training Sessions\Risk Registers\Fin and Admin\[Finance and Admin consolidated Risk Register draft 1.xlsm]Settings'!#REF!</xm:f>
          </x14:formula1>
          <xm:sqref>D10 B4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6">
    <pageSetUpPr fitToPage="1"/>
  </sheetPr>
  <dimension ref="A1:G54"/>
  <sheetViews>
    <sheetView topLeftCell="C1"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3.7109375" style="5" customWidth="1"/>
    <col min="6" max="6" width="37" style="5" customWidth="1"/>
    <col min="7" max="7" width="27.7109375" style="5" customWidth="1"/>
    <col min="8" max="16384" width="9.140625" style="5"/>
  </cols>
  <sheetData>
    <row r="1" spans="1:7" ht="20.25" customHeight="1" x14ac:dyDescent="0.25">
      <c r="A1" s="165" t="s">
        <v>101</v>
      </c>
      <c r="B1" s="165"/>
      <c r="C1" s="165"/>
      <c r="D1" s="165"/>
    </row>
    <row r="2" spans="1:7" ht="15" customHeight="1" x14ac:dyDescent="0.25"/>
    <row r="3" spans="1:7" ht="24.95" customHeight="1" x14ac:dyDescent="0.25">
      <c r="A3" s="164" t="s">
        <v>102</v>
      </c>
      <c r="B3" s="164"/>
      <c r="C3" s="164"/>
      <c r="D3" s="164"/>
      <c r="F3" s="52"/>
    </row>
    <row r="4" spans="1:7" ht="24.95" customHeight="1" x14ac:dyDescent="0.25">
      <c r="A4" s="35" t="s">
        <v>7</v>
      </c>
      <c r="B4" s="6" t="s">
        <v>360</v>
      </c>
      <c r="C4" s="35" t="s">
        <v>103</v>
      </c>
      <c r="D4" s="6" t="s">
        <v>361</v>
      </c>
    </row>
    <row r="5" spans="1:7" ht="24.95" customHeight="1" x14ac:dyDescent="0.25">
      <c r="A5" s="166" t="s">
        <v>104</v>
      </c>
      <c r="B5" s="169" t="s">
        <v>362</v>
      </c>
      <c r="C5" s="169"/>
      <c r="D5" s="169"/>
    </row>
    <row r="6" spans="1:7" ht="24.95" customHeight="1" x14ac:dyDescent="0.25">
      <c r="A6" s="167"/>
      <c r="B6" s="169"/>
      <c r="C6" s="169"/>
      <c r="D6" s="169"/>
    </row>
    <row r="7" spans="1:7" ht="24.95" customHeight="1" x14ac:dyDescent="0.25">
      <c r="A7" s="167"/>
      <c r="B7" s="169"/>
      <c r="C7" s="169"/>
      <c r="D7" s="169"/>
    </row>
    <row r="8" spans="1:7" ht="24.95" customHeight="1" x14ac:dyDescent="0.25">
      <c r="A8" s="167"/>
      <c r="B8" s="169"/>
      <c r="C8" s="169"/>
      <c r="D8" s="169"/>
    </row>
    <row r="9" spans="1:7" ht="24.95" customHeight="1" x14ac:dyDescent="0.25">
      <c r="A9" s="168"/>
      <c r="B9" s="169"/>
      <c r="C9" s="169"/>
      <c r="D9" s="169"/>
    </row>
    <row r="10" spans="1:7" ht="24.95" customHeight="1" x14ac:dyDescent="0.25">
      <c r="A10" s="35" t="s">
        <v>5</v>
      </c>
      <c r="B10" s="39" t="s">
        <v>36</v>
      </c>
      <c r="C10" s="35" t="s">
        <v>8</v>
      </c>
      <c r="D10" s="6" t="s">
        <v>360</v>
      </c>
    </row>
    <row r="11" spans="1:7" ht="24.95" customHeight="1" x14ac:dyDescent="0.25">
      <c r="A11" s="166" t="s">
        <v>9</v>
      </c>
      <c r="B11" s="238" t="s">
        <v>363</v>
      </c>
      <c r="C11" s="238"/>
      <c r="D11" s="238"/>
      <c r="F11" s="236"/>
      <c r="G11" s="236"/>
    </row>
    <row r="12" spans="1:7" ht="24.95" customHeight="1" x14ac:dyDescent="0.25">
      <c r="A12" s="167"/>
      <c r="B12" s="238"/>
      <c r="C12" s="238"/>
      <c r="D12" s="238"/>
      <c r="F12" s="236"/>
      <c r="G12" s="236"/>
    </row>
    <row r="13" spans="1:7" ht="24.95" customHeight="1" x14ac:dyDescent="0.25">
      <c r="A13" s="168"/>
      <c r="B13" s="238"/>
      <c r="C13" s="238"/>
      <c r="D13" s="238"/>
      <c r="F13" s="236"/>
      <c r="G13" s="236"/>
    </row>
    <row r="14" spans="1:7" ht="24.95" customHeight="1" x14ac:dyDescent="0.25">
      <c r="A14" s="35" t="s">
        <v>6</v>
      </c>
      <c r="B14" s="170" t="s">
        <v>364</v>
      </c>
      <c r="C14" s="170"/>
      <c r="D14" s="170"/>
    </row>
    <row r="15" spans="1:7" ht="24.95" customHeight="1" x14ac:dyDescent="0.25">
      <c r="A15" s="166" t="s">
        <v>107</v>
      </c>
      <c r="B15" s="170" t="s">
        <v>365</v>
      </c>
      <c r="C15" s="170"/>
      <c r="D15" s="170"/>
    </row>
    <row r="16" spans="1:7" ht="24.95" customHeight="1" x14ac:dyDescent="0.25">
      <c r="A16" s="167"/>
      <c r="B16" s="170"/>
      <c r="C16" s="170"/>
      <c r="D16" s="170"/>
    </row>
    <row r="17" spans="1:6" ht="24.95" customHeight="1" x14ac:dyDescent="0.25">
      <c r="A17" s="167"/>
      <c r="B17" s="170"/>
      <c r="C17" s="170"/>
      <c r="D17" s="170"/>
    </row>
    <row r="18" spans="1:6" ht="24.95" customHeight="1" x14ac:dyDescent="0.25">
      <c r="A18" s="168"/>
      <c r="B18" s="170"/>
      <c r="C18" s="170"/>
      <c r="D18" s="170"/>
    </row>
    <row r="19" spans="1:6" ht="24.95" customHeight="1" x14ac:dyDescent="0.25">
      <c r="A19" s="166" t="s">
        <v>10</v>
      </c>
      <c r="B19" s="250" t="s">
        <v>366</v>
      </c>
      <c r="C19" s="170"/>
      <c r="D19" s="170"/>
    </row>
    <row r="20" spans="1:6" ht="24.95" customHeight="1" x14ac:dyDescent="0.25">
      <c r="A20" s="167"/>
      <c r="B20" s="170"/>
      <c r="C20" s="170"/>
      <c r="D20" s="170"/>
    </row>
    <row r="21" spans="1:6" ht="24.95" customHeight="1" x14ac:dyDescent="0.25">
      <c r="A21" s="167"/>
      <c r="B21" s="170"/>
      <c r="C21" s="170"/>
      <c r="D21" s="170"/>
    </row>
    <row r="22" spans="1:6" ht="24" customHeight="1" x14ac:dyDescent="0.25">
      <c r="A22" s="168"/>
      <c r="B22" s="170"/>
      <c r="C22" s="170"/>
      <c r="D22" s="170"/>
    </row>
    <row r="23" spans="1:6" ht="24.95" customHeight="1" x14ac:dyDescent="0.25">
      <c r="A23" s="164" t="s">
        <v>110</v>
      </c>
      <c r="B23" s="164"/>
      <c r="C23" s="164"/>
      <c r="D23" s="164"/>
    </row>
    <row r="24" spans="1:6" ht="24.95" customHeight="1" x14ac:dyDescent="0.25">
      <c r="A24" s="34" t="s">
        <v>12</v>
      </c>
      <c r="B24" s="94">
        <v>3</v>
      </c>
      <c r="C24" s="34" t="s">
        <v>13</v>
      </c>
      <c r="D24" s="94">
        <v>3</v>
      </c>
      <c r="F24" s="53"/>
    </row>
    <row r="25" spans="1:6" s="3" customFormat="1" ht="24.95" customHeight="1" x14ac:dyDescent="0.25">
      <c r="A25" s="34" t="s">
        <v>14</v>
      </c>
      <c r="B25" s="218">
        <f>B24*D24</f>
        <v>9</v>
      </c>
      <c r="C25" s="219"/>
      <c r="D25" s="220"/>
    </row>
    <row r="26" spans="1:6" s="3" customFormat="1" ht="24.95" customHeight="1" x14ac:dyDescent="0.25">
      <c r="A26" s="166" t="s">
        <v>113</v>
      </c>
      <c r="B26" s="230"/>
      <c r="C26" s="231"/>
      <c r="D26" s="232"/>
    </row>
    <row r="27" spans="1:6" s="3" customFormat="1" ht="24.95" customHeight="1" x14ac:dyDescent="0.25">
      <c r="A27" s="168"/>
      <c r="B27" s="233"/>
      <c r="C27" s="234"/>
      <c r="D27" s="235"/>
    </row>
    <row r="28" spans="1:6" ht="24.95" customHeight="1" x14ac:dyDescent="0.25">
      <c r="A28" s="164" t="s">
        <v>115</v>
      </c>
      <c r="B28" s="164"/>
      <c r="C28" s="164"/>
      <c r="D28" s="164"/>
    </row>
    <row r="29" spans="1:6" ht="24.95" customHeight="1" x14ac:dyDescent="0.25">
      <c r="A29" s="34" t="s">
        <v>116</v>
      </c>
      <c r="B29" s="229">
        <v>10</v>
      </c>
      <c r="C29" s="229"/>
      <c r="D29" s="229"/>
    </row>
    <row r="30" spans="1:6" ht="24.95" customHeight="1" x14ac:dyDescent="0.25">
      <c r="A30" s="164" t="s">
        <v>118</v>
      </c>
      <c r="B30" s="164"/>
      <c r="C30" s="164"/>
      <c r="D30" s="164"/>
    </row>
    <row r="31" spans="1:6" ht="24.95" customHeight="1" x14ac:dyDescent="0.25">
      <c r="A31" s="178" t="s">
        <v>119</v>
      </c>
      <c r="B31" s="179"/>
      <c r="C31" s="178" t="s">
        <v>120</v>
      </c>
      <c r="D31" s="179"/>
    </row>
    <row r="32" spans="1:6" ht="24.95" customHeight="1" x14ac:dyDescent="0.25">
      <c r="A32" s="188" t="s">
        <v>367</v>
      </c>
      <c r="B32" s="188"/>
      <c r="C32" s="188"/>
      <c r="D32" s="188"/>
    </row>
    <row r="33" spans="1:4" ht="24.95" customHeight="1" x14ac:dyDescent="0.25">
      <c r="A33" s="188" t="s">
        <v>368</v>
      </c>
      <c r="B33" s="188"/>
      <c r="C33" s="188"/>
      <c r="D33" s="188"/>
    </row>
    <row r="34" spans="1:4" ht="24.95" customHeight="1" x14ac:dyDescent="0.25">
      <c r="A34" s="188" t="s">
        <v>369</v>
      </c>
      <c r="B34" s="188"/>
      <c r="C34" s="188"/>
      <c r="D34" s="188"/>
    </row>
    <row r="35" spans="1:4" ht="24.95" customHeight="1" x14ac:dyDescent="0.25">
      <c r="A35" s="188" t="s">
        <v>370</v>
      </c>
      <c r="B35" s="188"/>
      <c r="C35" s="188" t="s">
        <v>287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371</v>
      </c>
      <c r="B38" s="193"/>
      <c r="C38" s="8" t="s">
        <v>372</v>
      </c>
      <c r="D38" s="8" t="s">
        <v>373</v>
      </c>
    </row>
    <row r="39" spans="1:4" ht="24.95" customHeight="1" x14ac:dyDescent="0.25">
      <c r="A39" s="186" t="s">
        <v>374</v>
      </c>
      <c r="B39" s="187"/>
      <c r="C39" s="9"/>
      <c r="D39" s="9" t="s">
        <v>248</v>
      </c>
    </row>
    <row r="40" spans="1:4" ht="24.95" customHeight="1" x14ac:dyDescent="0.25">
      <c r="A40" s="186" t="s">
        <v>375</v>
      </c>
      <c r="B40" s="187"/>
      <c r="C40" s="9"/>
      <c r="D40" s="9" t="s">
        <v>248</v>
      </c>
    </row>
    <row r="41" spans="1:4" ht="24.95" customHeight="1" x14ac:dyDescent="0.25">
      <c r="A41" s="192" t="s">
        <v>376</v>
      </c>
      <c r="B41" s="193"/>
      <c r="C41" s="8"/>
      <c r="D41" s="8" t="s">
        <v>248</v>
      </c>
    </row>
    <row r="42" spans="1:4" ht="24.95" customHeight="1" x14ac:dyDescent="0.25">
      <c r="A42" s="186" t="s">
        <v>377</v>
      </c>
      <c r="B42" s="187"/>
      <c r="C42" s="9"/>
      <c r="D42" s="9" t="s">
        <v>248</v>
      </c>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63" t="s">
        <v>361</v>
      </c>
      <c r="C48" s="64" t="s">
        <v>134</v>
      </c>
      <c r="D48" s="63" t="s">
        <v>378</v>
      </c>
    </row>
    <row r="49" spans="1:4" x14ac:dyDescent="0.25">
      <c r="A49" s="5" t="s">
        <v>263</v>
      </c>
      <c r="B49" s="5" t="s">
        <v>318</v>
      </c>
      <c r="D49" s="62" t="s">
        <v>379</v>
      </c>
    </row>
    <row r="50" spans="1:4" x14ac:dyDescent="0.25">
      <c r="A50" s="5" t="s">
        <v>380</v>
      </c>
    </row>
    <row r="51" spans="1:4" x14ac:dyDescent="0.25">
      <c r="A51" s="5" t="s">
        <v>381</v>
      </c>
    </row>
    <row r="53" spans="1:4" x14ac:dyDescent="0.25">
      <c r="A53" s="5" t="s">
        <v>382</v>
      </c>
      <c r="B53" s="5" t="s">
        <v>249</v>
      </c>
      <c r="D53" s="5" t="s">
        <v>383</v>
      </c>
    </row>
    <row r="54" spans="1:4" x14ac:dyDescent="0.25">
      <c r="A54" s="5" t="s">
        <v>384</v>
      </c>
    </row>
  </sheetData>
  <mergeCells count="42">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F11:F13"/>
    <mergeCell ref="G11:G13"/>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4">
    <pageSetUpPr fitToPage="1"/>
  </sheetPr>
  <dimension ref="A1:F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34" style="5" customWidth="1"/>
    <col min="7" max="16384" width="9.140625" style="5"/>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row>
    <row r="4" spans="1:6" ht="24.95" customHeight="1" x14ac:dyDescent="0.25">
      <c r="A4" s="35" t="s">
        <v>7</v>
      </c>
      <c r="B4" s="6" t="s">
        <v>251</v>
      </c>
      <c r="C4" s="35" t="s">
        <v>103</v>
      </c>
      <c r="D4" s="6" t="s">
        <v>385</v>
      </c>
    </row>
    <row r="5" spans="1:6" ht="24.95" customHeight="1" x14ac:dyDescent="0.25">
      <c r="A5" s="166" t="s">
        <v>104</v>
      </c>
      <c r="B5" s="169" t="s">
        <v>386</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38</v>
      </c>
      <c r="C10" s="35" t="s">
        <v>8</v>
      </c>
      <c r="D10" s="6" t="s">
        <v>230</v>
      </c>
    </row>
    <row r="11" spans="1:6" ht="24.95" customHeight="1" x14ac:dyDescent="0.25">
      <c r="A11" s="166" t="s">
        <v>9</v>
      </c>
      <c r="B11" s="170" t="s">
        <v>387</v>
      </c>
      <c r="C11" s="170"/>
      <c r="D11" s="170"/>
      <c r="F11" s="53"/>
    </row>
    <row r="12" spans="1:6" ht="24.95" customHeight="1" x14ac:dyDescent="0.25">
      <c r="A12" s="167"/>
      <c r="B12" s="170"/>
      <c r="C12" s="170"/>
      <c r="D12" s="170"/>
      <c r="F12" s="53"/>
    </row>
    <row r="13" spans="1:6" ht="24.95" customHeight="1" x14ac:dyDescent="0.25">
      <c r="A13" s="168"/>
      <c r="B13" s="170"/>
      <c r="C13" s="170"/>
      <c r="D13" s="170"/>
      <c r="F13" s="53"/>
    </row>
    <row r="14" spans="1:6" ht="24.95" customHeight="1" x14ac:dyDescent="0.25">
      <c r="A14" s="35" t="s">
        <v>6</v>
      </c>
      <c r="B14" s="170" t="s">
        <v>388</v>
      </c>
      <c r="C14" s="170"/>
      <c r="D14" s="170"/>
    </row>
    <row r="15" spans="1:6" ht="24.95" customHeight="1" x14ac:dyDescent="0.25">
      <c r="A15" s="166" t="s">
        <v>107</v>
      </c>
      <c r="B15" s="237" t="s">
        <v>389</v>
      </c>
      <c r="C15" s="237"/>
      <c r="D15" s="237"/>
    </row>
    <row r="16" spans="1:6" ht="24.95" customHeight="1" x14ac:dyDescent="0.25">
      <c r="A16" s="167"/>
      <c r="B16" s="237"/>
      <c r="C16" s="237"/>
      <c r="D16" s="237"/>
    </row>
    <row r="17" spans="1:4" ht="24.95" customHeight="1" x14ac:dyDescent="0.25">
      <c r="A17" s="167"/>
      <c r="B17" s="237"/>
      <c r="C17" s="237"/>
      <c r="D17" s="237"/>
    </row>
    <row r="18" spans="1:4" ht="24.95" customHeight="1" x14ac:dyDescent="0.25">
      <c r="A18" s="168"/>
      <c r="B18" s="237"/>
      <c r="C18" s="237"/>
      <c r="D18" s="237"/>
    </row>
    <row r="19" spans="1:4" ht="24.95" customHeight="1" x14ac:dyDescent="0.25">
      <c r="A19" s="166" t="s">
        <v>10</v>
      </c>
      <c r="B19" s="170" t="s">
        <v>390</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4</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391</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261</v>
      </c>
      <c r="C48" s="11" t="s">
        <v>134</v>
      </c>
      <c r="D48" s="40">
        <v>43040</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7">
    <pageSetUpPr fitToPage="1"/>
  </sheetPr>
  <dimension ref="A1:D48"/>
  <sheetViews>
    <sheetView topLeftCell="A4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392</v>
      </c>
    </row>
    <row r="5" spans="1:4" ht="24.95" customHeight="1" x14ac:dyDescent="0.25">
      <c r="A5" s="166" t="s">
        <v>104</v>
      </c>
      <c r="B5" s="169" t="s">
        <v>393</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40</v>
      </c>
      <c r="C10" s="35" t="s">
        <v>8</v>
      </c>
      <c r="D10" s="6" t="s">
        <v>394</v>
      </c>
    </row>
    <row r="11" spans="1:4" ht="24.95" customHeight="1" x14ac:dyDescent="0.25">
      <c r="A11" s="166" t="s">
        <v>9</v>
      </c>
      <c r="B11" s="170" t="s">
        <v>395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396</v>
      </c>
      <c r="C14" s="170"/>
      <c r="D14" s="170"/>
    </row>
    <row r="15" spans="1:4" ht="24.95" customHeight="1" x14ac:dyDescent="0.25">
      <c r="A15" s="166" t="s">
        <v>107</v>
      </c>
      <c r="B15" s="170" t="s">
        <v>397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398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399</v>
      </c>
      <c r="B32" s="188"/>
      <c r="C32" s="188" t="s">
        <v>287</v>
      </c>
      <c r="D32" s="188"/>
    </row>
    <row r="33" spans="1:4" ht="24.95" customHeight="1" x14ac:dyDescent="0.25">
      <c r="A33" s="188" t="s">
        <v>400</v>
      </c>
      <c r="B33" s="188"/>
      <c r="C33" s="188" t="s">
        <v>287</v>
      </c>
      <c r="D33" s="188"/>
    </row>
    <row r="34" spans="1:4" ht="24.95" customHeight="1" x14ac:dyDescent="0.25">
      <c r="A34" s="188" t="s">
        <v>401</v>
      </c>
      <c r="B34" s="188"/>
      <c r="C34" s="188" t="s">
        <v>287</v>
      </c>
      <c r="D34" s="188"/>
    </row>
    <row r="35" spans="1:4" ht="24.95" customHeight="1" x14ac:dyDescent="0.25">
      <c r="A35" s="188" t="s">
        <v>402</v>
      </c>
      <c r="B35" s="188"/>
      <c r="C35" s="188" t="s">
        <v>287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403</v>
      </c>
      <c r="B38" s="193"/>
      <c r="C38" s="8" t="s">
        <v>404</v>
      </c>
      <c r="D38" s="43">
        <v>43403</v>
      </c>
    </row>
    <row r="39" spans="1:4" ht="24.95" customHeight="1" x14ac:dyDescent="0.25">
      <c r="A39" s="186" t="s">
        <v>405</v>
      </c>
      <c r="B39" s="187"/>
      <c r="C39" s="9" t="s">
        <v>406</v>
      </c>
      <c r="D39" s="49">
        <v>43435</v>
      </c>
    </row>
    <row r="40" spans="1:4" ht="24.95" customHeight="1" x14ac:dyDescent="0.25">
      <c r="A40" s="186" t="s">
        <v>407</v>
      </c>
      <c r="B40" s="187"/>
      <c r="C40" s="9" t="s">
        <v>406</v>
      </c>
      <c r="D40" s="49" t="s">
        <v>408</v>
      </c>
    </row>
    <row r="41" spans="1:4" ht="24.95" customHeight="1" x14ac:dyDescent="0.25">
      <c r="A41" s="186" t="s">
        <v>409</v>
      </c>
      <c r="B41" s="187"/>
      <c r="C41" s="9" t="s">
        <v>406</v>
      </c>
      <c r="D41" s="49" t="s">
        <v>408</v>
      </c>
    </row>
    <row r="42" spans="1:4" ht="24.95" customHeight="1" x14ac:dyDescent="0.25">
      <c r="A42" s="188" t="s">
        <v>410</v>
      </c>
      <c r="B42" s="188"/>
      <c r="C42" s="8" t="s">
        <v>411</v>
      </c>
      <c r="D42" s="43">
        <v>43616</v>
      </c>
    </row>
    <row r="43" spans="1:4" ht="24.95" customHeight="1" x14ac:dyDescent="0.25">
      <c r="A43" s="194" t="s">
        <v>131</v>
      </c>
      <c r="B43" s="196" t="s">
        <v>412</v>
      </c>
      <c r="C43" s="197"/>
      <c r="D43" s="198"/>
    </row>
    <row r="44" spans="1:4" ht="24.95" customHeight="1" x14ac:dyDescent="0.25">
      <c r="A44" s="195"/>
      <c r="B44" s="199"/>
      <c r="C44" s="200"/>
      <c r="D44" s="201"/>
    </row>
    <row r="45" spans="1:4" ht="24.95" customHeight="1" x14ac:dyDescent="0.25">
      <c r="A45" s="194" t="s">
        <v>132</v>
      </c>
      <c r="B45" s="196" t="s">
        <v>413</v>
      </c>
      <c r="C45" s="197"/>
      <c r="D45" s="198"/>
    </row>
    <row r="46" spans="1:4" ht="24.95" customHeight="1" x14ac:dyDescent="0.25">
      <c r="A46" s="195"/>
      <c r="B46" s="199"/>
      <c r="C46" s="200"/>
      <c r="D46" s="201"/>
    </row>
    <row r="47" spans="1:4" ht="24.95" customHeight="1" x14ac:dyDescent="0.25">
      <c r="A47" s="10" t="s">
        <v>133</v>
      </c>
      <c r="B47" s="37" t="s">
        <v>392</v>
      </c>
      <c r="C47" s="11" t="s">
        <v>134</v>
      </c>
      <c r="D47" s="40">
        <v>43027</v>
      </c>
    </row>
    <row r="48" spans="1:4" ht="24.95" customHeight="1" x14ac:dyDescent="0.25">
      <c r="A48" s="60"/>
      <c r="B48" s="60"/>
      <c r="C48" s="60"/>
      <c r="D48" s="60"/>
    </row>
  </sheetData>
  <mergeCells count="39">
    <mergeCell ref="A45:A46"/>
    <mergeCell ref="B45:D46"/>
    <mergeCell ref="A35:B35"/>
    <mergeCell ref="C35:D35"/>
    <mergeCell ref="A36:D36"/>
    <mergeCell ref="A37:B37"/>
    <mergeCell ref="A38:B38"/>
    <mergeCell ref="A39:B39"/>
    <mergeCell ref="A40:B40"/>
    <mergeCell ref="A41:B41"/>
    <mergeCell ref="A42:B42"/>
    <mergeCell ref="A43:A44"/>
    <mergeCell ref="B43:D44"/>
    <mergeCell ref="A32:B32"/>
    <mergeCell ref="C32:D32"/>
    <mergeCell ref="A33:B33"/>
    <mergeCell ref="C33:D33"/>
    <mergeCell ref="A34:B34"/>
    <mergeCell ref="C34:D34"/>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'H:\Desktop\[Risk Register v2 template - T. Doak.xlsm]Settings'!#REF!</xm:f>
          </x14:formula1>
          <xm:sqref>B4 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H20"/>
  <sheetViews>
    <sheetView topLeftCell="A10" zoomScaleNormal="100" workbookViewId="0">
      <selection activeCell="D13" sqref="D13:D20"/>
    </sheetView>
  </sheetViews>
  <sheetFormatPr defaultColWidth="9.140625" defaultRowHeight="15" x14ac:dyDescent="0.25"/>
  <cols>
    <col min="1" max="1" width="9.140625" style="2"/>
    <col min="2" max="3" width="5.7109375" style="2" customWidth="1"/>
    <col min="4" max="8" width="15.7109375" style="2" customWidth="1"/>
    <col min="9" max="16384" width="9.140625" style="2"/>
  </cols>
  <sheetData>
    <row r="1" spans="2:8" ht="15.75" thickBot="1" x14ac:dyDescent="0.3"/>
    <row r="2" spans="2:8" ht="15" customHeight="1" x14ac:dyDescent="0.25">
      <c r="B2" s="157" t="s">
        <v>78</v>
      </c>
      <c r="C2" s="158"/>
      <c r="D2" s="158"/>
      <c r="E2" s="158"/>
      <c r="F2" s="158"/>
      <c r="G2" s="158"/>
      <c r="H2" s="159"/>
    </row>
    <row r="3" spans="2:8" ht="15.75" customHeight="1" thickBot="1" x14ac:dyDescent="0.3">
      <c r="B3" s="160"/>
      <c r="C3" s="161"/>
      <c r="D3" s="161"/>
      <c r="E3" s="161"/>
      <c r="F3" s="161"/>
      <c r="G3" s="161"/>
      <c r="H3" s="162"/>
    </row>
    <row r="4" spans="2:8" ht="69.95" customHeight="1" x14ac:dyDescent="0.25">
      <c r="B4" s="154" t="s">
        <v>79</v>
      </c>
      <c r="C4" s="14">
        <v>5</v>
      </c>
      <c r="D4" s="31"/>
      <c r="E4" s="30" t="s">
        <v>80</v>
      </c>
      <c r="F4" s="29"/>
      <c r="G4" s="28"/>
      <c r="H4" s="27"/>
    </row>
    <row r="5" spans="2:8" ht="69.95" customHeight="1" x14ac:dyDescent="0.25">
      <c r="B5" s="154"/>
      <c r="C5" s="14">
        <v>4</v>
      </c>
      <c r="D5" s="23" t="s">
        <v>81</v>
      </c>
      <c r="E5" s="21" t="s">
        <v>82</v>
      </c>
      <c r="F5" s="25" t="s">
        <v>83</v>
      </c>
      <c r="G5" s="25"/>
      <c r="H5" s="26"/>
    </row>
    <row r="6" spans="2:8" ht="69.95" customHeight="1" x14ac:dyDescent="0.25">
      <c r="B6" s="154"/>
      <c r="C6" s="14">
        <v>3</v>
      </c>
      <c r="D6" s="23"/>
      <c r="E6" s="21" t="s">
        <v>84</v>
      </c>
      <c r="F6" s="21" t="s">
        <v>85</v>
      </c>
      <c r="G6" s="25" t="s">
        <v>86</v>
      </c>
      <c r="H6" s="24"/>
    </row>
    <row r="7" spans="2:8" ht="69.95" customHeight="1" x14ac:dyDescent="0.25">
      <c r="B7" s="154"/>
      <c r="C7" s="14">
        <v>2</v>
      </c>
      <c r="D7" s="23"/>
      <c r="E7" s="22" t="s">
        <v>87</v>
      </c>
      <c r="F7" s="21" t="s">
        <v>88</v>
      </c>
      <c r="G7" s="21" t="s">
        <v>89</v>
      </c>
      <c r="H7" s="20"/>
    </row>
    <row r="8" spans="2:8" ht="69.95" customHeight="1" thickBot="1" x14ac:dyDescent="0.3">
      <c r="B8" s="154"/>
      <c r="C8" s="14">
        <v>1</v>
      </c>
      <c r="D8" s="19"/>
      <c r="E8" s="18"/>
      <c r="F8" s="18"/>
      <c r="G8" s="18" t="s">
        <v>90</v>
      </c>
      <c r="H8" s="17"/>
    </row>
    <row r="9" spans="2:8" ht="24.95" customHeight="1" x14ac:dyDescent="0.25">
      <c r="B9" s="154"/>
      <c r="C9" s="16"/>
      <c r="D9" s="15">
        <v>1</v>
      </c>
      <c r="E9" s="14">
        <v>2</v>
      </c>
      <c r="F9" s="14">
        <v>3</v>
      </c>
      <c r="G9" s="14">
        <v>4</v>
      </c>
      <c r="H9" s="13">
        <v>5</v>
      </c>
    </row>
    <row r="10" spans="2:8" ht="24.95" customHeight="1" thickBot="1" x14ac:dyDescent="0.3">
      <c r="B10" s="12"/>
      <c r="C10" s="155" t="s">
        <v>91</v>
      </c>
      <c r="D10" s="155"/>
      <c r="E10" s="155"/>
      <c r="F10" s="155"/>
      <c r="G10" s="155"/>
      <c r="H10" s="156"/>
    </row>
    <row r="12" spans="2:8" x14ac:dyDescent="0.25">
      <c r="C12" s="1" t="s">
        <v>92</v>
      </c>
    </row>
    <row r="13" spans="2:8" x14ac:dyDescent="0.25">
      <c r="D13" s="2" t="s">
        <v>93</v>
      </c>
    </row>
    <row r="14" spans="2:8" x14ac:dyDescent="0.25">
      <c r="D14" s="2" t="s">
        <v>94</v>
      </c>
    </row>
    <row r="15" spans="2:8" x14ac:dyDescent="0.25">
      <c r="D15" s="2" t="s">
        <v>95</v>
      </c>
    </row>
    <row r="16" spans="2:8" x14ac:dyDescent="0.25">
      <c r="D16" s="2" t="s">
        <v>96</v>
      </c>
    </row>
    <row r="17" spans="4:4" x14ac:dyDescent="0.25">
      <c r="D17" s="2" t="s">
        <v>97</v>
      </c>
    </row>
    <row r="18" spans="4:4" x14ac:dyDescent="0.25">
      <c r="D18" s="2" t="s">
        <v>98</v>
      </c>
    </row>
    <row r="19" spans="4:4" x14ac:dyDescent="0.25">
      <c r="D19" s="2" t="s">
        <v>99</v>
      </c>
    </row>
    <row r="20" spans="4:4" x14ac:dyDescent="0.25">
      <c r="D20" s="2" t="s">
        <v>100</v>
      </c>
    </row>
  </sheetData>
  <mergeCells count="3">
    <mergeCell ref="B4:B9"/>
    <mergeCell ref="C10:H10"/>
    <mergeCell ref="B2:H3"/>
  </mergeCells>
  <pageMargins left="0.70866141732283472" right="0.70866141732283472" top="0.74803149606299213" bottom="0.74803149606299213" header="0.31496062992125984" footer="0.31496062992125984"/>
  <pageSetup scale="83" orientation="portrait" r:id="rId1"/>
  <headerFooter>
    <oddHeader>&amp;LFleming College&amp;REnterprise Risk Management Program</oddHeader>
    <oddFooter>&amp;L&amp;D&amp;CConfidential&amp;R&amp;P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3">
    <pageSetUpPr fitToPage="1"/>
  </sheetPr>
  <dimension ref="A1:D48"/>
  <sheetViews>
    <sheetView topLeftCell="A3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392</v>
      </c>
    </row>
    <row r="5" spans="1:4" ht="24.95" customHeight="1" x14ac:dyDescent="0.25">
      <c r="A5" s="166" t="s">
        <v>104</v>
      </c>
      <c r="B5" s="169" t="s">
        <v>414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41</v>
      </c>
      <c r="C10" s="35" t="s">
        <v>8</v>
      </c>
      <c r="D10" s="6" t="s">
        <v>415</v>
      </c>
    </row>
    <row r="11" spans="1:4" ht="24.95" customHeight="1" x14ac:dyDescent="0.25">
      <c r="A11" s="166" t="s">
        <v>9</v>
      </c>
      <c r="B11" s="170" t="s">
        <v>416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417</v>
      </c>
      <c r="C14" s="170"/>
      <c r="D14" s="170"/>
    </row>
    <row r="15" spans="1:4" ht="24.95" customHeight="1" x14ac:dyDescent="0.25">
      <c r="A15" s="166" t="s">
        <v>107</v>
      </c>
      <c r="B15" s="170" t="s">
        <v>418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419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399</v>
      </c>
      <c r="B32" s="188"/>
      <c r="C32" s="188" t="s">
        <v>287</v>
      </c>
      <c r="D32" s="188"/>
    </row>
    <row r="33" spans="1:4" ht="24.95" customHeight="1" x14ac:dyDescent="0.25">
      <c r="A33" s="188" t="s">
        <v>420</v>
      </c>
      <c r="B33" s="188"/>
      <c r="C33" s="188" t="s">
        <v>287</v>
      </c>
      <c r="D33" s="188"/>
    </row>
    <row r="34" spans="1:4" ht="24.95" customHeight="1" x14ac:dyDescent="0.25">
      <c r="A34" s="188" t="s">
        <v>421</v>
      </c>
      <c r="B34" s="188"/>
      <c r="C34" s="188" t="s">
        <v>287</v>
      </c>
      <c r="D34" s="188"/>
    </row>
    <row r="35" spans="1:4" ht="24.95" customHeight="1" x14ac:dyDescent="0.25">
      <c r="A35" s="188" t="s">
        <v>422</v>
      </c>
      <c r="B35" s="188"/>
      <c r="C35" s="188" t="s">
        <v>287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403</v>
      </c>
      <c r="B38" s="193"/>
      <c r="C38" s="8" t="s">
        <v>404</v>
      </c>
      <c r="D38" s="43">
        <v>43373</v>
      </c>
    </row>
    <row r="39" spans="1:4" ht="24.95" customHeight="1" x14ac:dyDescent="0.25">
      <c r="A39" s="186" t="s">
        <v>423</v>
      </c>
      <c r="B39" s="187"/>
      <c r="C39" s="9" t="s">
        <v>424</v>
      </c>
      <c r="D39" s="49">
        <v>43435</v>
      </c>
    </row>
    <row r="40" spans="1:4" ht="24.95" customHeight="1" x14ac:dyDescent="0.25">
      <c r="A40" s="186" t="s">
        <v>407</v>
      </c>
      <c r="B40" s="187"/>
      <c r="C40" s="9" t="s">
        <v>424</v>
      </c>
      <c r="D40" s="49" t="s">
        <v>425</v>
      </c>
    </row>
    <row r="41" spans="1:4" ht="24.95" customHeight="1" x14ac:dyDescent="0.25">
      <c r="A41" s="186" t="s">
        <v>409</v>
      </c>
      <c r="B41" s="187"/>
      <c r="C41" s="9" t="s">
        <v>424</v>
      </c>
      <c r="D41" s="49" t="s">
        <v>425</v>
      </c>
    </row>
    <row r="42" spans="1:4" ht="24.95" customHeight="1" x14ac:dyDescent="0.25">
      <c r="A42" s="188" t="s">
        <v>426</v>
      </c>
      <c r="B42" s="188"/>
      <c r="C42" s="8" t="s">
        <v>427</v>
      </c>
      <c r="D42" s="43">
        <v>43616</v>
      </c>
    </row>
    <row r="43" spans="1:4" ht="24.95" customHeight="1" x14ac:dyDescent="0.25">
      <c r="A43" s="194" t="s">
        <v>131</v>
      </c>
      <c r="B43" s="196" t="s">
        <v>428</v>
      </c>
      <c r="C43" s="197"/>
      <c r="D43" s="198"/>
    </row>
    <row r="44" spans="1:4" ht="24.95" customHeight="1" x14ac:dyDescent="0.25">
      <c r="A44" s="195"/>
      <c r="B44" s="199"/>
      <c r="C44" s="200"/>
      <c r="D44" s="201"/>
    </row>
    <row r="45" spans="1:4" ht="24.95" customHeight="1" x14ac:dyDescent="0.25">
      <c r="A45" s="194" t="s">
        <v>132</v>
      </c>
      <c r="B45" s="196" t="s">
        <v>429</v>
      </c>
      <c r="C45" s="197"/>
      <c r="D45" s="198"/>
    </row>
    <row r="46" spans="1:4" ht="24.95" customHeight="1" x14ac:dyDescent="0.25">
      <c r="A46" s="195"/>
      <c r="B46" s="199"/>
      <c r="C46" s="200"/>
      <c r="D46" s="201"/>
    </row>
    <row r="47" spans="1:4" ht="24.95" customHeight="1" x14ac:dyDescent="0.25">
      <c r="A47" s="10" t="s">
        <v>133</v>
      </c>
      <c r="B47" s="37" t="s">
        <v>392</v>
      </c>
      <c r="C47" s="11" t="s">
        <v>134</v>
      </c>
      <c r="D47" s="40">
        <v>43027</v>
      </c>
    </row>
    <row r="48" spans="1:4" ht="24.95" customHeight="1" x14ac:dyDescent="0.25">
      <c r="A48" s="60"/>
      <c r="B48" s="60"/>
      <c r="C48" s="60"/>
      <c r="D48" s="60"/>
    </row>
  </sheetData>
  <mergeCells count="39">
    <mergeCell ref="A45:A46"/>
    <mergeCell ref="B45:D46"/>
    <mergeCell ref="A35:B35"/>
    <mergeCell ref="C35:D35"/>
    <mergeCell ref="A36:D36"/>
    <mergeCell ref="A37:B37"/>
    <mergeCell ref="A38:B38"/>
    <mergeCell ref="A39:B39"/>
    <mergeCell ref="A40:B40"/>
    <mergeCell ref="A41:B41"/>
    <mergeCell ref="A42:B42"/>
    <mergeCell ref="A43:A44"/>
    <mergeCell ref="B43:D44"/>
    <mergeCell ref="A32:B32"/>
    <mergeCell ref="C32:D32"/>
    <mergeCell ref="A33:B33"/>
    <mergeCell ref="C33:D33"/>
    <mergeCell ref="A34:B34"/>
    <mergeCell ref="C34:D34"/>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'H:\Desktop\[Risk Register v2 template - T. Doak.xlsm]Settings'!#REF!</xm:f>
          </x14:formula1>
          <xm:sqref>D10 B4</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6">
    <pageSetUpPr fitToPage="1"/>
  </sheetPr>
  <dimension ref="A1:D50"/>
  <sheetViews>
    <sheetView topLeftCell="A19"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430</v>
      </c>
    </row>
    <row r="5" spans="1:4" ht="24.95" customHeight="1" x14ac:dyDescent="0.25">
      <c r="A5" s="166" t="s">
        <v>104</v>
      </c>
      <c r="B5" s="169" t="s">
        <v>431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42</v>
      </c>
      <c r="C10" s="35" t="s">
        <v>8</v>
      </c>
      <c r="D10" s="6" t="s">
        <v>306</v>
      </c>
    </row>
    <row r="11" spans="1:4" ht="24.95" customHeight="1" x14ac:dyDescent="0.25">
      <c r="A11" s="166" t="s">
        <v>9</v>
      </c>
      <c r="B11" s="170" t="s">
        <v>432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433</v>
      </c>
      <c r="C14" s="170"/>
      <c r="D14" s="170"/>
    </row>
    <row r="15" spans="1:4" ht="24.95" customHeight="1" x14ac:dyDescent="0.25">
      <c r="A15" s="166" t="s">
        <v>107</v>
      </c>
      <c r="B15" s="170" t="s">
        <v>434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435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94">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29">
        <v>4</v>
      </c>
      <c r="C29" s="229"/>
      <c r="D29" s="229"/>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436</v>
      </c>
      <c r="B32" s="188"/>
      <c r="C32" s="188" t="s">
        <v>287</v>
      </c>
      <c r="D32" s="188"/>
    </row>
    <row r="33" spans="1:4" ht="24.95" customHeight="1" x14ac:dyDescent="0.25">
      <c r="A33" s="188" t="s">
        <v>437</v>
      </c>
      <c r="B33" s="188"/>
      <c r="C33" s="188" t="s">
        <v>287</v>
      </c>
      <c r="D33" s="188"/>
    </row>
    <row r="34" spans="1:4" ht="24.95" customHeight="1" x14ac:dyDescent="0.25">
      <c r="A34" s="188" t="s">
        <v>438</v>
      </c>
      <c r="B34" s="188"/>
      <c r="C34" s="188" t="s">
        <v>287</v>
      </c>
      <c r="D34" s="188"/>
    </row>
    <row r="35" spans="1:4" ht="24.95" customHeight="1" x14ac:dyDescent="0.25">
      <c r="A35" s="188" t="s">
        <v>439</v>
      </c>
      <c r="B35" s="188"/>
      <c r="C35" s="188" t="s">
        <v>287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430</v>
      </c>
      <c r="C48" s="11" t="s">
        <v>134</v>
      </c>
      <c r="D48" s="37" t="s">
        <v>304</v>
      </c>
    </row>
    <row r="49" spans="1:4" x14ac:dyDescent="0.25">
      <c r="A49" s="5" t="s">
        <v>277</v>
      </c>
      <c r="B49" s="5" t="s">
        <v>318</v>
      </c>
      <c r="D49" s="5" t="s">
        <v>217</v>
      </c>
    </row>
    <row r="50" spans="1:4" x14ac:dyDescent="0.25">
      <c r="A50" s="5" t="s">
        <v>440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'C:\Users\kkerford\AppData\Local\Microsoft\Windows\Temporary Internet Files\Content.Outlook\KOC213MX\[Copy of Risk Register v2 template.xlsm]Settings'!#REF!</xm:f>
          </x14:formula1>
          <xm:sqref>B4 D10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4">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441</v>
      </c>
    </row>
    <row r="5" spans="1:4" ht="24.95" customHeight="1" x14ac:dyDescent="0.25">
      <c r="A5" s="166" t="s">
        <v>104</v>
      </c>
      <c r="B5" s="188" t="s">
        <v>442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43</v>
      </c>
      <c r="C10" s="35" t="s">
        <v>8</v>
      </c>
      <c r="D10" s="6" t="s">
        <v>221</v>
      </c>
    </row>
    <row r="11" spans="1:4" ht="24.95" customHeight="1" x14ac:dyDescent="0.25">
      <c r="A11" s="166" t="s">
        <v>9</v>
      </c>
      <c r="B11" s="250" t="s">
        <v>443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444</v>
      </c>
      <c r="C14" s="170"/>
      <c r="D14" s="170"/>
    </row>
    <row r="15" spans="1:4" ht="24.95" customHeight="1" x14ac:dyDescent="0.25">
      <c r="A15" s="166" t="s">
        <v>107</v>
      </c>
      <c r="B15" s="250" t="s">
        <v>445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49" t="s">
        <v>446</v>
      </c>
      <c r="C19" s="238"/>
      <c r="D19" s="238"/>
    </row>
    <row r="20" spans="1:4" ht="24.95" customHeight="1" x14ac:dyDescent="0.25">
      <c r="A20" s="167"/>
      <c r="B20" s="238"/>
      <c r="C20" s="238"/>
      <c r="D20" s="238"/>
    </row>
    <row r="21" spans="1:4" ht="24.95" customHeight="1" x14ac:dyDescent="0.25">
      <c r="A21" s="167"/>
      <c r="B21" s="238"/>
      <c r="C21" s="238"/>
      <c r="D21" s="238"/>
    </row>
    <row r="22" spans="1:4" ht="24.95" customHeight="1" x14ac:dyDescent="0.25">
      <c r="A22" s="168"/>
      <c r="B22" s="238"/>
      <c r="C22" s="238"/>
      <c r="D22" s="238"/>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51">
        <v>8</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447</v>
      </c>
      <c r="B32" s="188"/>
      <c r="C32" s="188"/>
      <c r="D32" s="188"/>
    </row>
    <row r="33" spans="1:4" ht="24.95" customHeight="1" x14ac:dyDescent="0.25">
      <c r="A33" s="188" t="s">
        <v>448</v>
      </c>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449</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450</v>
      </c>
      <c r="C44" s="197"/>
      <c r="D44" s="198"/>
    </row>
    <row r="45" spans="1:4" ht="24.95" customHeight="1" x14ac:dyDescent="0.25">
      <c r="A45" s="195"/>
      <c r="B45" s="199"/>
      <c r="C45" s="200"/>
      <c r="D45" s="201"/>
    </row>
    <row r="46" spans="1:4" ht="24.95" customHeight="1" x14ac:dyDescent="0.25">
      <c r="A46" s="194" t="s">
        <v>132</v>
      </c>
      <c r="B46" s="196" t="s">
        <v>450</v>
      </c>
      <c r="C46" s="197"/>
      <c r="D46" s="198"/>
    </row>
    <row r="47" spans="1:4" ht="24.95" customHeight="1" x14ac:dyDescent="0.25">
      <c r="A47" s="195"/>
      <c r="B47" s="199"/>
      <c r="C47" s="200"/>
      <c r="D47" s="201"/>
    </row>
    <row r="48" spans="1:4" ht="24.95" customHeight="1" x14ac:dyDescent="0.25">
      <c r="A48" s="10" t="s">
        <v>133</v>
      </c>
      <c r="B48" s="37" t="s">
        <v>346</v>
      </c>
      <c r="C48" s="11" t="s">
        <v>134</v>
      </c>
      <c r="D48" s="40">
        <v>43046</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'H:\Excel 2018\Risk\[Risk register.xlsm]Settings'!#REF!</xm:f>
          </x14:formula1>
          <xm:sqref>B4 D10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3">
    <pageSetUpPr fitToPage="1"/>
  </sheetPr>
  <dimension ref="A1:D48"/>
  <sheetViews>
    <sheetView topLeftCell="A3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t="s">
        <v>451</v>
      </c>
    </row>
    <row r="5" spans="1:4" ht="24.95" customHeight="1" x14ac:dyDescent="0.25">
      <c r="A5" s="166" t="s">
        <v>104</v>
      </c>
      <c r="B5" s="169" t="s">
        <v>452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ST1</v>
      </c>
      <c r="C10" s="35" t="s">
        <v>8</v>
      </c>
      <c r="D10" s="6" t="s">
        <v>208</v>
      </c>
    </row>
    <row r="11" spans="1:4" ht="24.95" customHeight="1" x14ac:dyDescent="0.25">
      <c r="A11" s="166" t="s">
        <v>9</v>
      </c>
      <c r="B11" s="170" t="s">
        <v>453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454</v>
      </c>
      <c r="C14" s="170"/>
      <c r="D14" s="170"/>
    </row>
    <row r="15" spans="1:4" ht="24.95" customHeight="1" x14ac:dyDescent="0.25">
      <c r="A15" s="166" t="s">
        <v>107</v>
      </c>
      <c r="B15" s="170" t="s">
        <v>455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456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54">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457</v>
      </c>
      <c r="B32" s="188"/>
      <c r="C32" s="188"/>
      <c r="D32" s="188"/>
    </row>
    <row r="33" spans="1:4" ht="24.95" customHeight="1" x14ac:dyDescent="0.25">
      <c r="A33" s="188" t="s">
        <v>458</v>
      </c>
      <c r="B33" s="188"/>
      <c r="C33" s="188"/>
      <c r="D33" s="188"/>
    </row>
    <row r="34" spans="1:4" ht="24.95" customHeight="1" x14ac:dyDescent="0.25">
      <c r="A34" s="188" t="s">
        <v>459</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460</v>
      </c>
      <c r="C48" s="11" t="s">
        <v>134</v>
      </c>
      <c r="D48" s="37" t="s">
        <v>262</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'S:\shared data\Enterprise Risk Management\Risk Registers\Academic Division\[Risk Register_October 2017_Strategic planning.xlsm]Settings'!#REF!</xm:f>
          </x14:formula1>
          <xm:sqref>D10 B4</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0">
    <pageSetUpPr fitToPage="1"/>
  </sheetPr>
  <dimension ref="A1:D48"/>
  <sheetViews>
    <sheetView topLeftCell="A1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415</v>
      </c>
      <c r="C4" s="35" t="s">
        <v>103</v>
      </c>
      <c r="D4" s="6" t="s">
        <v>461</v>
      </c>
    </row>
    <row r="5" spans="1:4" ht="24.95" customHeight="1" x14ac:dyDescent="0.25">
      <c r="A5" s="166" t="s">
        <v>104</v>
      </c>
      <c r="B5" s="169" t="s">
        <v>462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45</v>
      </c>
      <c r="C10" s="35" t="s">
        <v>8</v>
      </c>
      <c r="D10" s="6" t="s">
        <v>415</v>
      </c>
    </row>
    <row r="11" spans="1:4" ht="24.95" customHeight="1" x14ac:dyDescent="0.25">
      <c r="A11" s="166" t="s">
        <v>9</v>
      </c>
      <c r="B11" s="170" t="s">
        <v>463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464</v>
      </c>
      <c r="C14" s="170"/>
      <c r="D14" s="170"/>
    </row>
    <row r="15" spans="1:4" ht="24.95" customHeight="1" x14ac:dyDescent="0.25">
      <c r="A15" s="166" t="s">
        <v>107</v>
      </c>
      <c r="B15" s="170" t="s">
        <v>465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466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10</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461</v>
      </c>
      <c r="C48" s="11" t="s">
        <v>134</v>
      </c>
      <c r="D48" s="37" t="s">
        <v>304</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'[Risk Register Oct 19 - Strat Planning  HR.xlsm]Settings'!#REF!</xm:f>
          </x14:formula1>
          <xm:sqref>B4 D10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2">
    <pageSetUpPr fitToPage="1"/>
  </sheetPr>
  <dimension ref="A1:D50"/>
  <sheetViews>
    <sheetView topLeftCell="A28"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t="s">
        <v>467</v>
      </c>
    </row>
    <row r="5" spans="1:4" ht="24.95" customHeight="1" x14ac:dyDescent="0.25">
      <c r="A5" s="166" t="s">
        <v>104</v>
      </c>
      <c r="B5" s="169" t="s">
        <v>468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46</v>
      </c>
      <c r="C10" s="35" t="s">
        <v>8</v>
      </c>
      <c r="D10" s="6" t="s">
        <v>415</v>
      </c>
    </row>
    <row r="11" spans="1:4" ht="24.95" customHeight="1" x14ac:dyDescent="0.25">
      <c r="A11" s="166" t="s">
        <v>9</v>
      </c>
      <c r="B11" s="170" t="s">
        <v>469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470</v>
      </c>
      <c r="C14" s="170"/>
      <c r="D14" s="170"/>
    </row>
    <row r="15" spans="1:4" ht="24.95" customHeight="1" x14ac:dyDescent="0.25">
      <c r="A15" s="166" t="s">
        <v>107</v>
      </c>
      <c r="B15" s="170" t="s">
        <v>471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472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54">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9</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473</v>
      </c>
      <c r="B32" s="188"/>
      <c r="C32" s="188" t="s">
        <v>287</v>
      </c>
      <c r="D32" s="188"/>
    </row>
    <row r="33" spans="1:4" ht="24.95" customHeight="1" x14ac:dyDescent="0.25">
      <c r="A33" s="188" t="s">
        <v>474</v>
      </c>
      <c r="B33" s="188"/>
      <c r="C33" s="188" t="s">
        <v>287</v>
      </c>
      <c r="D33" s="188"/>
    </row>
    <row r="34" spans="1:4" ht="24.95" customHeight="1" x14ac:dyDescent="0.25">
      <c r="A34" s="188" t="s">
        <v>475</v>
      </c>
      <c r="B34" s="188"/>
      <c r="C34" s="188" t="s">
        <v>476</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477</v>
      </c>
      <c r="C48" s="11" t="s">
        <v>134</v>
      </c>
      <c r="D48" s="37" t="s">
        <v>250</v>
      </c>
    </row>
    <row r="49" spans="1:4" x14ac:dyDescent="0.25">
      <c r="A49" s="5" t="s">
        <v>478</v>
      </c>
      <c r="B49" s="5" t="s">
        <v>318</v>
      </c>
      <c r="D49" s="62">
        <v>43175</v>
      </c>
    </row>
    <row r="50" spans="1:4" x14ac:dyDescent="0.25">
      <c r="A50" s="5" t="s">
        <v>479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'S:\shared data\Enterprise Risk Management\ERM Training Sessions\Risk Registers\HR strategic\[Strat Planning HR SSLR.xlsm]Settings'!#REF!</xm:f>
          </x14:formula1>
          <xm:sqref>B4 D10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9">
    <pageSetUpPr fitToPage="1"/>
  </sheetPr>
  <dimension ref="A1:D48"/>
  <sheetViews>
    <sheetView topLeftCell="A13"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480</v>
      </c>
    </row>
    <row r="5" spans="1:4" ht="24.95" customHeight="1" x14ac:dyDescent="0.25">
      <c r="A5" s="166" t="s">
        <v>104</v>
      </c>
      <c r="B5" s="169" t="s">
        <v>481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47</v>
      </c>
      <c r="C10" s="35" t="s">
        <v>8</v>
      </c>
      <c r="D10" s="6" t="s">
        <v>360</v>
      </c>
    </row>
    <row r="11" spans="1:4" ht="24.95" customHeight="1" x14ac:dyDescent="0.25">
      <c r="A11" s="166" t="s">
        <v>9</v>
      </c>
      <c r="B11" s="170" t="s">
        <v>482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483</v>
      </c>
      <c r="C14" s="170"/>
      <c r="D14" s="170"/>
    </row>
    <row r="15" spans="1:4" ht="24.95" customHeight="1" x14ac:dyDescent="0.25">
      <c r="A15" s="166" t="s">
        <v>107</v>
      </c>
      <c r="B15" s="170" t="s">
        <v>484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485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486</v>
      </c>
      <c r="B32" s="188"/>
      <c r="C32" s="188" t="s">
        <v>237</v>
      </c>
      <c r="D32" s="188"/>
    </row>
    <row r="33" spans="1:4" ht="24.95" customHeight="1" x14ac:dyDescent="0.25">
      <c r="A33" s="188" t="s">
        <v>487</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'S:\shared data\ITS\ITS Managers\ERM\[Risk Register - GM.xlsm]Settings'!#REF!</xm:f>
          </x14:formula1>
          <xm:sqref>D10 B4</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6">
    <pageSetUpPr fitToPage="1"/>
  </sheetPr>
  <dimension ref="A1:D48"/>
  <sheetViews>
    <sheetView topLeftCell="A25"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48.7109375" style="5" customWidth="1"/>
    <col min="7"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488</v>
      </c>
    </row>
    <row r="5" spans="1:4" ht="24.95" customHeight="1" x14ac:dyDescent="0.25">
      <c r="A5" s="166" t="s">
        <v>104</v>
      </c>
      <c r="B5" s="169" t="s">
        <v>489</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LG1</v>
      </c>
      <c r="C10" s="35" t="s">
        <v>8</v>
      </c>
      <c r="D10" s="6" t="s">
        <v>394</v>
      </c>
    </row>
    <row r="11" spans="1:4" ht="24.95" customHeight="1" x14ac:dyDescent="0.25">
      <c r="A11" s="166" t="s">
        <v>9</v>
      </c>
      <c r="B11" s="252" t="s">
        <v>490</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491</v>
      </c>
      <c r="C14" s="170"/>
      <c r="D14" s="170"/>
    </row>
    <row r="15" spans="1:4" ht="24.95" customHeight="1" x14ac:dyDescent="0.25">
      <c r="A15" s="166" t="s">
        <v>107</v>
      </c>
      <c r="B15" s="170" t="s">
        <v>492</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493</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494</v>
      </c>
      <c r="B32" s="188"/>
      <c r="C32" s="188" t="s">
        <v>287</v>
      </c>
      <c r="D32" s="188"/>
    </row>
    <row r="33" spans="1:4" ht="24.95" customHeight="1" x14ac:dyDescent="0.25">
      <c r="A33" s="188" t="s">
        <v>495</v>
      </c>
      <c r="B33" s="188"/>
      <c r="C33" s="188" t="s">
        <v>287</v>
      </c>
      <c r="D33" s="188"/>
    </row>
    <row r="34" spans="1:4" ht="24.95" customHeight="1" x14ac:dyDescent="0.25">
      <c r="A34" s="188" t="s">
        <v>496</v>
      </c>
      <c r="B34" s="188"/>
      <c r="C34" s="188" t="s">
        <v>287</v>
      </c>
      <c r="D34" s="188"/>
    </row>
    <row r="35" spans="1:4" ht="24.95" customHeight="1" x14ac:dyDescent="0.25">
      <c r="A35" s="188" t="s">
        <v>497</v>
      </c>
      <c r="B35" s="188"/>
      <c r="C35" s="188" t="s">
        <v>476</v>
      </c>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498</v>
      </c>
      <c r="B38" s="193"/>
      <c r="C38" s="8" t="s">
        <v>499</v>
      </c>
      <c r="D38" s="8" t="s">
        <v>500</v>
      </c>
    </row>
    <row r="39" spans="1:4" ht="24.95" customHeight="1" x14ac:dyDescent="0.25">
      <c r="A39" s="186" t="s">
        <v>501</v>
      </c>
      <c r="B39" s="187"/>
      <c r="C39" s="9" t="s">
        <v>499</v>
      </c>
      <c r="D39" s="9" t="s">
        <v>500</v>
      </c>
    </row>
    <row r="40" spans="1:4" ht="24.95" customHeight="1" x14ac:dyDescent="0.25">
      <c r="A40" s="186" t="s">
        <v>502</v>
      </c>
      <c r="B40" s="187"/>
      <c r="C40" s="9" t="s">
        <v>499</v>
      </c>
      <c r="D40" s="9" t="s">
        <v>500</v>
      </c>
    </row>
    <row r="41" spans="1:4" ht="24.95" customHeight="1" x14ac:dyDescent="0.25">
      <c r="A41" s="192" t="s">
        <v>503</v>
      </c>
      <c r="B41" s="193"/>
      <c r="C41" s="8" t="s">
        <v>499</v>
      </c>
      <c r="D41" s="8" t="s">
        <v>500</v>
      </c>
    </row>
    <row r="42" spans="1:4" ht="24.95" customHeight="1" x14ac:dyDescent="0.25">
      <c r="A42" s="186" t="s">
        <v>504</v>
      </c>
      <c r="B42" s="187"/>
      <c r="C42" s="9" t="s">
        <v>499</v>
      </c>
      <c r="D42" s="9" t="s">
        <v>505</v>
      </c>
    </row>
    <row r="43" spans="1:4" ht="24.95" customHeight="1" x14ac:dyDescent="0.25">
      <c r="A43" s="186" t="s">
        <v>506</v>
      </c>
      <c r="B43" s="187"/>
      <c r="C43" s="9" t="s">
        <v>499</v>
      </c>
      <c r="D43" s="9" t="s">
        <v>507</v>
      </c>
    </row>
    <row r="44" spans="1:4" ht="24.95" customHeight="1" x14ac:dyDescent="0.25">
      <c r="A44" s="194" t="s">
        <v>131</v>
      </c>
      <c r="B44" s="196" t="s">
        <v>508</v>
      </c>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509</v>
      </c>
      <c r="C48" s="11" t="s">
        <v>134</v>
      </c>
      <c r="D48" s="40">
        <v>75911</v>
      </c>
    </row>
  </sheetData>
  <mergeCells count="40">
    <mergeCell ref="A46:A47"/>
    <mergeCell ref="B46:D47"/>
    <mergeCell ref="A40:B40"/>
    <mergeCell ref="A41:B41"/>
    <mergeCell ref="A42:B42"/>
    <mergeCell ref="A43:B43"/>
    <mergeCell ref="A44:A45"/>
    <mergeCell ref="B44:D45"/>
    <mergeCell ref="A28:D28"/>
    <mergeCell ref="B29:D29"/>
    <mergeCell ref="A31:B31"/>
    <mergeCell ref="C31:D31"/>
    <mergeCell ref="A39:B39"/>
    <mergeCell ref="A32:B32"/>
    <mergeCell ref="C32:D32"/>
    <mergeCell ref="A33:B33"/>
    <mergeCell ref="C33:D33"/>
    <mergeCell ref="A34:B34"/>
    <mergeCell ref="C34:D34"/>
    <mergeCell ref="A35:B35"/>
    <mergeCell ref="C35:D35"/>
    <mergeCell ref="A36:D36"/>
    <mergeCell ref="A37:B37"/>
    <mergeCell ref="A38:B38"/>
    <mergeCell ref="A26:A27"/>
    <mergeCell ref="B26:D27"/>
    <mergeCell ref="A30:D30"/>
    <mergeCell ref="A23:D23"/>
    <mergeCell ref="A1:D1"/>
    <mergeCell ref="A3:D3"/>
    <mergeCell ref="A5:A9"/>
    <mergeCell ref="B5:D9"/>
    <mergeCell ref="A11:A13"/>
    <mergeCell ref="B11:D13"/>
    <mergeCell ref="B14:D14"/>
    <mergeCell ref="A15:A18"/>
    <mergeCell ref="B15:D18"/>
    <mergeCell ref="A19:A22"/>
    <mergeCell ref="B19:D22"/>
    <mergeCell ref="B25:D25"/>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pageSetUpPr fitToPage="1"/>
  </sheetPr>
  <dimension ref="A1:D48"/>
  <sheetViews>
    <sheetView topLeftCell="A3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510</v>
      </c>
    </row>
    <row r="5" spans="1:4" ht="24.95" customHeight="1" x14ac:dyDescent="0.25">
      <c r="A5" s="166" t="s">
        <v>104</v>
      </c>
      <c r="B5" s="169" t="s">
        <v>511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OP6</v>
      </c>
      <c r="C10" s="35" t="s">
        <v>8</v>
      </c>
      <c r="D10" s="6" t="s">
        <v>230</v>
      </c>
    </row>
    <row r="11" spans="1:4" ht="24.95" customHeight="1" x14ac:dyDescent="0.25">
      <c r="A11" s="166" t="s">
        <v>9</v>
      </c>
      <c r="B11" s="170" t="s">
        <v>512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513</v>
      </c>
      <c r="C14" s="170"/>
      <c r="D14" s="170"/>
    </row>
    <row r="15" spans="1:4" ht="24.95" customHeight="1" x14ac:dyDescent="0.25">
      <c r="A15" s="166" t="s">
        <v>107</v>
      </c>
      <c r="B15" s="170" t="s">
        <v>514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515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54">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516</v>
      </c>
      <c r="B32" s="188"/>
      <c r="C32" s="188"/>
      <c r="D32" s="188"/>
    </row>
    <row r="33" spans="1:4" ht="24.95" customHeight="1" x14ac:dyDescent="0.25">
      <c r="A33" s="188" t="s">
        <v>517</v>
      </c>
      <c r="B33" s="188"/>
      <c r="C33" s="188"/>
      <c r="D33" s="188"/>
    </row>
    <row r="34" spans="1:4" ht="24.95" customHeight="1" x14ac:dyDescent="0.25">
      <c r="A34" s="188" t="s">
        <v>518</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519</v>
      </c>
      <c r="B38" s="193"/>
      <c r="C38" s="8"/>
      <c r="D38" s="8"/>
    </row>
    <row r="39" spans="1:4" ht="24.95" customHeight="1" x14ac:dyDescent="0.25">
      <c r="A39" s="186" t="s">
        <v>520</v>
      </c>
      <c r="B39" s="187"/>
      <c r="C39" s="9"/>
      <c r="D39" s="9"/>
    </row>
    <row r="40" spans="1:4" ht="24.95" customHeight="1" x14ac:dyDescent="0.25">
      <c r="A40" s="186" t="s">
        <v>521</v>
      </c>
      <c r="B40" s="187"/>
      <c r="C40" s="9"/>
      <c r="D40" s="9"/>
    </row>
    <row r="41" spans="1:4" ht="24.95" customHeight="1" x14ac:dyDescent="0.25">
      <c r="A41" s="192" t="s">
        <v>522</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523</v>
      </c>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524</v>
      </c>
      <c r="C48" s="11" t="s">
        <v>134</v>
      </c>
      <c r="D48" s="40">
        <v>43040</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A00-000000000000}">
          <x14:formula1>
            <xm:f>Settings!$A$36:$A$44</xm:f>
          </x14:formula1>
          <xm:sqref>B4</xm:sqref>
        </x14:dataValidation>
        <x14:dataValidation type="list" allowBlank="1" showInputMessage="1" showErrorMessage="1" xr:uid="{00000000-0002-0000-1A00-000001000000}">
          <x14:formula1>
            <xm:f>Settings!$B$27:$B$33</xm:f>
          </x14:formula1>
          <xm:sqref>D10</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8">
    <pageSetUpPr fitToPage="1"/>
  </sheetPr>
  <dimension ref="A1:D48"/>
  <sheetViews>
    <sheetView topLeftCell="A15"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t="s">
        <v>525</v>
      </c>
    </row>
    <row r="5" spans="1:4" ht="24.95" customHeight="1" x14ac:dyDescent="0.25">
      <c r="A5" s="166" t="s">
        <v>104</v>
      </c>
      <c r="B5" s="169" t="s">
        <v>526</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51</v>
      </c>
      <c r="C10" s="35" t="s">
        <v>8</v>
      </c>
      <c r="D10" s="6" t="s">
        <v>208</v>
      </c>
    </row>
    <row r="11" spans="1:4" ht="24.95" customHeight="1" x14ac:dyDescent="0.25">
      <c r="A11" s="166" t="s">
        <v>9</v>
      </c>
      <c r="B11" s="170" t="s">
        <v>527</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528</v>
      </c>
      <c r="C14" s="170"/>
      <c r="D14" s="170"/>
    </row>
    <row r="15" spans="1:4" ht="24.95" customHeight="1" x14ac:dyDescent="0.25">
      <c r="A15" s="166" t="s">
        <v>107</v>
      </c>
      <c r="B15" s="170" t="s">
        <v>529</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530</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10</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531</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'[Risk Register Oct 19 - Strat Planning  HR.xlsm]Settings'!#REF!</xm:f>
          </x14:formula1>
          <xm:sqref>B4 D10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3">
    <pageSetUpPr fitToPage="1"/>
  </sheetPr>
  <dimension ref="A1:H142"/>
  <sheetViews>
    <sheetView tabSelected="1" view="pageBreakPreview" zoomScale="75" zoomScaleNormal="100" zoomScaleSheetLayoutView="75" workbookViewId="0">
      <selection activeCell="A2" sqref="A2:D2"/>
    </sheetView>
  </sheetViews>
  <sheetFormatPr defaultColWidth="9.140625" defaultRowHeight="15" x14ac:dyDescent="0.25"/>
  <cols>
    <col min="1" max="1" width="16.7109375" style="5" customWidth="1"/>
    <col min="2" max="2" width="28.5703125" style="5" customWidth="1"/>
    <col min="3" max="3" width="14.5703125" style="5" customWidth="1"/>
    <col min="4" max="4" width="33.7109375" style="5" customWidth="1"/>
    <col min="5" max="5" width="12.85546875" style="5" customWidth="1"/>
    <col min="6" max="6" width="12.28515625" style="5" customWidth="1"/>
    <col min="7" max="7" width="14.5703125" style="5" customWidth="1"/>
    <col min="8" max="16384" width="9.140625" style="5"/>
  </cols>
  <sheetData>
    <row r="1" spans="1:8" ht="20.25" customHeight="1" x14ac:dyDescent="0.25">
      <c r="A1" s="165" t="s">
        <v>101</v>
      </c>
      <c r="B1" s="165"/>
      <c r="C1" s="165"/>
      <c r="D1" s="165"/>
      <c r="E1" s="163" t="s">
        <v>1060</v>
      </c>
      <c r="F1" s="163"/>
      <c r="G1" s="163"/>
    </row>
    <row r="2" spans="1:8" ht="24.95" customHeight="1" x14ac:dyDescent="0.25">
      <c r="A2" s="164" t="s">
        <v>102</v>
      </c>
      <c r="B2" s="164"/>
      <c r="C2" s="164"/>
      <c r="D2" s="164"/>
      <c r="E2" s="139" t="s">
        <v>1059</v>
      </c>
      <c r="F2" s="139" t="s">
        <v>1063</v>
      </c>
      <c r="G2" s="139" t="s">
        <v>1064</v>
      </c>
    </row>
    <row r="3" spans="1:8" ht="75.599999999999994" customHeight="1" x14ac:dyDescent="0.25">
      <c r="A3" s="35" t="s">
        <v>1061</v>
      </c>
      <c r="B3" s="6"/>
      <c r="C3" s="35" t="s">
        <v>1062</v>
      </c>
      <c r="D3" s="127" t="s">
        <v>1074</v>
      </c>
      <c r="E3" s="131"/>
      <c r="F3" s="131"/>
      <c r="G3" s="131"/>
    </row>
    <row r="4" spans="1:8" ht="24.95" customHeight="1" x14ac:dyDescent="0.25">
      <c r="A4" s="166" t="s">
        <v>104</v>
      </c>
      <c r="B4" s="169" t="s">
        <v>1081</v>
      </c>
      <c r="C4" s="169"/>
      <c r="D4" s="169"/>
      <c r="E4" s="132"/>
      <c r="F4" s="132"/>
      <c r="G4" s="132"/>
      <c r="H4" s="132"/>
    </row>
    <row r="5" spans="1:8" ht="24.95" customHeight="1" x14ac:dyDescent="0.25">
      <c r="A5" s="167"/>
      <c r="B5" s="169"/>
      <c r="C5" s="169"/>
      <c r="D5" s="169"/>
      <c r="E5" s="132"/>
      <c r="F5" s="132"/>
      <c r="G5" s="132"/>
      <c r="H5" s="132"/>
    </row>
    <row r="6" spans="1:8" ht="24.95" customHeight="1" x14ac:dyDescent="0.25">
      <c r="A6" s="167"/>
      <c r="B6" s="169"/>
      <c r="C6" s="169"/>
      <c r="D6" s="169"/>
      <c r="E6" s="132"/>
      <c r="F6" s="132"/>
      <c r="G6" s="132"/>
      <c r="H6" s="132"/>
    </row>
    <row r="7" spans="1:8" ht="24.95" customHeight="1" x14ac:dyDescent="0.25">
      <c r="A7" s="167"/>
      <c r="B7" s="169"/>
      <c r="C7" s="169"/>
      <c r="D7" s="169"/>
      <c r="E7" s="132"/>
      <c r="F7" s="132"/>
      <c r="G7" s="132"/>
      <c r="H7" s="132"/>
    </row>
    <row r="8" spans="1:8" ht="24.95" customHeight="1" x14ac:dyDescent="0.25">
      <c r="A8" s="168"/>
      <c r="B8" s="169"/>
      <c r="C8" s="169"/>
      <c r="D8" s="169"/>
      <c r="E8" s="132"/>
      <c r="F8" s="133"/>
      <c r="G8" s="132"/>
      <c r="H8" s="132"/>
    </row>
    <row r="9" spans="1:8" ht="204" customHeight="1" x14ac:dyDescent="0.25">
      <c r="A9" s="126" t="s">
        <v>1065</v>
      </c>
      <c r="B9" s="171" t="s">
        <v>105</v>
      </c>
      <c r="C9" s="172"/>
      <c r="D9" s="173"/>
      <c r="E9" s="132"/>
      <c r="F9" s="133"/>
      <c r="G9" s="132"/>
      <c r="H9" s="132"/>
    </row>
    <row r="10" spans="1:8" ht="24.95" customHeight="1" x14ac:dyDescent="0.2">
      <c r="A10" s="35" t="s">
        <v>5</v>
      </c>
      <c r="B10" s="140" t="str">
        <f ca="1">MID(CELL("filename",A1),FIND("]",CELL("filename",A1))+1,255)</f>
        <v>TEMPLATE</v>
      </c>
      <c r="C10" s="35" t="s">
        <v>8</v>
      </c>
      <c r="D10" s="6"/>
      <c r="E10" s="132"/>
      <c r="F10" s="134"/>
      <c r="G10" s="135"/>
      <c r="H10" s="132"/>
    </row>
    <row r="11" spans="1:8" ht="24.95" customHeight="1" x14ac:dyDescent="0.2">
      <c r="A11" s="166" t="s">
        <v>1078</v>
      </c>
      <c r="B11" s="170" t="s">
        <v>1080</v>
      </c>
      <c r="C11" s="170"/>
      <c r="D11" s="170"/>
      <c r="E11" s="132"/>
      <c r="F11" s="134"/>
      <c r="G11" s="136"/>
      <c r="H11" s="132"/>
    </row>
    <row r="12" spans="1:8" ht="24.95" customHeight="1" x14ac:dyDescent="0.2">
      <c r="A12" s="167"/>
      <c r="B12" s="170"/>
      <c r="C12" s="170"/>
      <c r="D12" s="170"/>
      <c r="E12" s="132"/>
      <c r="F12" s="134"/>
      <c r="G12" s="137"/>
      <c r="H12" s="132"/>
    </row>
    <row r="13" spans="1:8" ht="24.95" customHeight="1" x14ac:dyDescent="0.2">
      <c r="A13" s="168"/>
      <c r="B13" s="170"/>
      <c r="C13" s="170"/>
      <c r="D13" s="170"/>
      <c r="E13" s="132"/>
      <c r="F13" s="134"/>
      <c r="G13" s="137"/>
      <c r="H13" s="132"/>
    </row>
    <row r="14" spans="1:8" ht="24.95" customHeight="1" x14ac:dyDescent="0.2">
      <c r="A14" s="35" t="s">
        <v>1075</v>
      </c>
      <c r="B14" s="170" t="s">
        <v>106</v>
      </c>
      <c r="C14" s="170"/>
      <c r="D14" s="170"/>
      <c r="E14" s="132"/>
      <c r="F14" s="134"/>
      <c r="G14" s="137"/>
      <c r="H14" s="132"/>
    </row>
    <row r="15" spans="1:8" ht="24.95" customHeight="1" x14ac:dyDescent="0.2">
      <c r="A15" s="166" t="s">
        <v>107</v>
      </c>
      <c r="B15" s="170" t="s">
        <v>108</v>
      </c>
      <c r="C15" s="170"/>
      <c r="D15" s="170"/>
      <c r="E15" s="132"/>
      <c r="F15" s="134"/>
      <c r="G15" s="137"/>
      <c r="H15" s="132"/>
    </row>
    <row r="16" spans="1:8" ht="24.95" customHeight="1" x14ac:dyDescent="0.2">
      <c r="A16" s="167"/>
      <c r="B16" s="170"/>
      <c r="C16" s="170"/>
      <c r="D16" s="170"/>
      <c r="E16" s="132"/>
      <c r="F16" s="134"/>
      <c r="G16" s="137"/>
      <c r="H16" s="132"/>
    </row>
    <row r="17" spans="1:8" ht="24.95" customHeight="1" x14ac:dyDescent="0.2">
      <c r="A17" s="167"/>
      <c r="B17" s="170"/>
      <c r="C17" s="170"/>
      <c r="D17" s="170"/>
      <c r="E17" s="132"/>
      <c r="F17" s="134"/>
      <c r="G17" s="137"/>
      <c r="H17" s="132"/>
    </row>
    <row r="18" spans="1:8" ht="24.95" customHeight="1" x14ac:dyDescent="0.25">
      <c r="A18" s="168"/>
      <c r="B18" s="170"/>
      <c r="C18" s="170"/>
      <c r="D18" s="170"/>
      <c r="E18" s="132"/>
      <c r="F18" s="132"/>
      <c r="G18" s="132"/>
      <c r="H18" s="132"/>
    </row>
    <row r="19" spans="1:8" ht="24.95" customHeight="1" x14ac:dyDescent="0.25">
      <c r="A19" s="166" t="s">
        <v>10</v>
      </c>
      <c r="B19" s="170" t="s">
        <v>109</v>
      </c>
      <c r="C19" s="170"/>
      <c r="D19" s="170"/>
      <c r="E19" s="132"/>
      <c r="F19" s="132"/>
      <c r="G19" s="132"/>
      <c r="H19" s="132"/>
    </row>
    <row r="20" spans="1:8" ht="24.95" customHeight="1" x14ac:dyDescent="0.25">
      <c r="A20" s="167"/>
      <c r="B20" s="170"/>
      <c r="C20" s="170"/>
      <c r="D20" s="170"/>
      <c r="E20" s="132"/>
      <c r="F20" s="132"/>
      <c r="G20" s="132"/>
      <c r="H20" s="132"/>
    </row>
    <row r="21" spans="1:8" ht="24.95" customHeight="1" x14ac:dyDescent="0.25">
      <c r="A21" s="167"/>
      <c r="B21" s="170"/>
      <c r="C21" s="170"/>
      <c r="D21" s="170"/>
      <c r="E21" s="132"/>
      <c r="F21" s="132"/>
      <c r="G21" s="132"/>
      <c r="H21" s="132"/>
    </row>
    <row r="22" spans="1:8" ht="24.95" customHeight="1" x14ac:dyDescent="0.25">
      <c r="A22" s="168"/>
      <c r="B22" s="170"/>
      <c r="C22" s="170"/>
      <c r="D22" s="170"/>
      <c r="E22" s="132"/>
      <c r="F22" s="132"/>
      <c r="G22" s="132"/>
      <c r="H22" s="132"/>
    </row>
    <row r="23" spans="1:8" ht="24.95" customHeight="1" x14ac:dyDescent="0.25">
      <c r="A23" s="164" t="s">
        <v>110</v>
      </c>
      <c r="B23" s="164"/>
      <c r="C23" s="164"/>
      <c r="D23" s="164"/>
      <c r="E23" s="132"/>
      <c r="F23" s="132"/>
      <c r="G23" s="132"/>
      <c r="H23" s="132"/>
    </row>
    <row r="24" spans="1:8" ht="24.95" customHeight="1" x14ac:dyDescent="0.25">
      <c r="A24" s="34" t="s">
        <v>12</v>
      </c>
      <c r="B24" s="36" t="s">
        <v>111</v>
      </c>
      <c r="C24" s="34" t="s">
        <v>13</v>
      </c>
      <c r="D24" s="125" t="s">
        <v>112</v>
      </c>
      <c r="E24" s="132"/>
      <c r="F24" s="132"/>
      <c r="G24" s="132"/>
      <c r="H24" s="132"/>
    </row>
    <row r="25" spans="1:8" s="3" customFormat="1" ht="31.5" customHeight="1" x14ac:dyDescent="0.25">
      <c r="A25" s="34" t="s">
        <v>1069</v>
      </c>
      <c r="B25" s="174" t="e">
        <f>B24*D24</f>
        <v>#VALUE!</v>
      </c>
      <c r="C25" s="175"/>
      <c r="D25" s="176"/>
      <c r="E25" s="138"/>
      <c r="F25" s="138"/>
      <c r="G25" s="138"/>
      <c r="H25" s="138"/>
    </row>
    <row r="26" spans="1:8" s="3" customFormat="1" ht="24.95" customHeight="1" x14ac:dyDescent="0.25">
      <c r="A26" s="166" t="s">
        <v>113</v>
      </c>
      <c r="B26" s="180" t="s">
        <v>114</v>
      </c>
      <c r="C26" s="181"/>
      <c r="D26" s="182"/>
      <c r="E26" s="138"/>
      <c r="F26" s="138"/>
      <c r="G26" s="138"/>
      <c r="H26" s="138"/>
    </row>
    <row r="27" spans="1:8" s="3" customFormat="1" ht="42.6" customHeight="1" x14ac:dyDescent="0.25">
      <c r="A27" s="168"/>
      <c r="B27" s="183"/>
      <c r="C27" s="184"/>
      <c r="D27" s="185"/>
      <c r="E27" s="138"/>
      <c r="F27" s="138"/>
      <c r="G27" s="138"/>
      <c r="H27" s="138"/>
    </row>
    <row r="28" spans="1:8" ht="24.95" customHeight="1" x14ac:dyDescent="0.25">
      <c r="A28" s="164" t="s">
        <v>115</v>
      </c>
      <c r="B28" s="164"/>
      <c r="C28" s="164"/>
      <c r="D28" s="164"/>
      <c r="E28" s="132"/>
      <c r="F28" s="132"/>
      <c r="G28" s="132"/>
      <c r="H28" s="132"/>
    </row>
    <row r="29" spans="1:8" ht="24.95" customHeight="1" x14ac:dyDescent="0.25">
      <c r="A29" s="34" t="s">
        <v>1066</v>
      </c>
      <c r="B29" s="177" t="s">
        <v>117</v>
      </c>
      <c r="C29" s="177"/>
      <c r="D29" s="177"/>
      <c r="E29" s="132"/>
      <c r="F29" s="132"/>
      <c r="G29" s="132"/>
      <c r="H29" s="132"/>
    </row>
    <row r="30" spans="1:8" ht="24.95" customHeight="1" x14ac:dyDescent="0.25">
      <c r="A30" s="164" t="s">
        <v>118</v>
      </c>
      <c r="B30" s="164"/>
      <c r="C30" s="164"/>
      <c r="D30" s="164"/>
      <c r="E30" s="132"/>
      <c r="F30" s="132"/>
      <c r="G30" s="132"/>
      <c r="H30" s="132"/>
    </row>
    <row r="31" spans="1:8" ht="24.95" customHeight="1" x14ac:dyDescent="0.25">
      <c r="A31" s="305" t="s">
        <v>1077</v>
      </c>
      <c r="B31" s="304"/>
      <c r="C31" s="306"/>
      <c r="D31" s="307"/>
      <c r="E31" s="132"/>
      <c r="F31" s="132"/>
      <c r="G31" s="132"/>
      <c r="H31" s="132"/>
    </row>
    <row r="32" spans="1:8" ht="24.95" customHeight="1" x14ac:dyDescent="0.25">
      <c r="A32" s="178" t="s">
        <v>119</v>
      </c>
      <c r="B32" s="179"/>
      <c r="C32" s="178" t="s">
        <v>1076</v>
      </c>
      <c r="D32" s="179"/>
      <c r="E32" s="132"/>
      <c r="F32" s="132"/>
      <c r="G32" s="132"/>
      <c r="H32" s="132"/>
    </row>
    <row r="33" spans="1:8" ht="24.95" customHeight="1" x14ac:dyDescent="0.25">
      <c r="A33" s="188"/>
      <c r="B33" s="188"/>
      <c r="C33" s="188"/>
      <c r="D33" s="188"/>
      <c r="E33" s="132"/>
      <c r="F33" s="132"/>
      <c r="G33" s="132"/>
      <c r="H33" s="132"/>
    </row>
    <row r="34" spans="1:8" ht="24.95" customHeight="1" x14ac:dyDescent="0.25">
      <c r="A34" s="188"/>
      <c r="B34" s="188"/>
      <c r="C34" s="188"/>
      <c r="D34" s="188"/>
      <c r="E34" s="132"/>
      <c r="F34" s="132"/>
      <c r="G34" s="132"/>
      <c r="H34" s="132"/>
    </row>
    <row r="35" spans="1:8" ht="24.95" customHeight="1" x14ac:dyDescent="0.25">
      <c r="A35" s="188"/>
      <c r="B35" s="188"/>
      <c r="C35" s="188"/>
      <c r="D35" s="188"/>
      <c r="E35" s="132"/>
      <c r="F35" s="132"/>
      <c r="G35" s="132"/>
      <c r="H35" s="132"/>
    </row>
    <row r="36" spans="1:8" ht="24.95" customHeight="1" x14ac:dyDescent="0.25">
      <c r="A36" s="188"/>
      <c r="B36" s="188"/>
      <c r="C36" s="188"/>
      <c r="D36" s="188"/>
      <c r="E36" s="132"/>
      <c r="F36" s="132"/>
      <c r="G36" s="132"/>
      <c r="H36" s="132"/>
    </row>
    <row r="37" spans="1:8" ht="24.95" customHeight="1" x14ac:dyDescent="0.25">
      <c r="A37" s="178" t="s">
        <v>121</v>
      </c>
      <c r="B37" s="189"/>
      <c r="C37" s="189"/>
      <c r="D37" s="179"/>
      <c r="E37" s="132"/>
      <c r="F37" s="132"/>
      <c r="G37" s="132"/>
      <c r="H37" s="132"/>
    </row>
    <row r="38" spans="1:8" ht="24.95" customHeight="1" x14ac:dyDescent="0.25">
      <c r="A38" s="190" t="s">
        <v>122</v>
      </c>
      <c r="B38" s="191"/>
      <c r="C38" s="33" t="s">
        <v>123</v>
      </c>
      <c r="D38" s="33" t="s">
        <v>124</v>
      </c>
      <c r="E38" s="132"/>
      <c r="F38" s="132"/>
      <c r="G38" s="132"/>
      <c r="H38" s="132"/>
    </row>
    <row r="39" spans="1:8" ht="24.95" customHeight="1" x14ac:dyDescent="0.25">
      <c r="A39" s="192" t="s">
        <v>125</v>
      </c>
      <c r="B39" s="193"/>
      <c r="C39" s="8"/>
      <c r="D39" s="8"/>
      <c r="E39" s="132"/>
      <c r="F39" s="132"/>
      <c r="G39" s="132"/>
      <c r="H39" s="132"/>
    </row>
    <row r="40" spans="1:8" ht="24.95" customHeight="1" x14ac:dyDescent="0.25">
      <c r="A40" s="186" t="s">
        <v>126</v>
      </c>
      <c r="B40" s="187"/>
      <c r="C40" s="9"/>
      <c r="D40" s="9"/>
      <c r="E40" s="132"/>
      <c r="F40" s="132"/>
      <c r="G40" s="132"/>
      <c r="H40" s="132"/>
    </row>
    <row r="41" spans="1:8" ht="24.95" customHeight="1" x14ac:dyDescent="0.25">
      <c r="A41" s="186" t="s">
        <v>127</v>
      </c>
      <c r="B41" s="187"/>
      <c r="C41" s="9"/>
      <c r="D41" s="9"/>
      <c r="E41" s="132"/>
      <c r="F41" s="132"/>
      <c r="G41" s="132"/>
      <c r="H41" s="132"/>
    </row>
    <row r="42" spans="1:8" ht="24.95" customHeight="1" x14ac:dyDescent="0.25">
      <c r="A42" s="192" t="s">
        <v>128</v>
      </c>
      <c r="B42" s="193"/>
      <c r="C42" s="8"/>
      <c r="D42" s="8"/>
      <c r="E42" s="132"/>
      <c r="F42" s="132"/>
      <c r="G42" s="132"/>
      <c r="H42" s="132"/>
    </row>
    <row r="43" spans="1:8" ht="24.95" customHeight="1" x14ac:dyDescent="0.25">
      <c r="A43" s="186" t="s">
        <v>129</v>
      </c>
      <c r="B43" s="187"/>
      <c r="C43" s="9"/>
      <c r="D43" s="9"/>
      <c r="E43" s="132"/>
      <c r="F43" s="132"/>
      <c r="G43" s="132"/>
      <c r="H43" s="132"/>
    </row>
    <row r="44" spans="1:8" ht="24.95" customHeight="1" x14ac:dyDescent="0.25">
      <c r="A44" s="186" t="s">
        <v>130</v>
      </c>
      <c r="B44" s="187"/>
      <c r="C44" s="9"/>
      <c r="D44" s="9"/>
      <c r="E44" s="132"/>
      <c r="F44" s="132"/>
      <c r="G44" s="132"/>
      <c r="H44" s="132"/>
    </row>
    <row r="45" spans="1:8" ht="24.95" customHeight="1" x14ac:dyDescent="0.25">
      <c r="A45" s="194" t="s">
        <v>132</v>
      </c>
      <c r="B45" s="196"/>
      <c r="C45" s="197"/>
      <c r="D45" s="198"/>
      <c r="E45" s="132"/>
      <c r="F45" s="132"/>
      <c r="G45" s="132"/>
      <c r="H45" s="132"/>
    </row>
    <row r="46" spans="1:8" ht="24.95" customHeight="1" thickBot="1" x14ac:dyDescent="0.3">
      <c r="A46" s="297"/>
      <c r="B46" s="298"/>
      <c r="C46" s="299"/>
      <c r="D46" s="300"/>
      <c r="E46" s="132"/>
      <c r="F46" s="132"/>
      <c r="G46" s="132"/>
      <c r="H46" s="132"/>
    </row>
    <row r="47" spans="1:8" ht="24.95" customHeight="1" x14ac:dyDescent="0.25">
      <c r="A47" s="282" t="s">
        <v>1072</v>
      </c>
      <c r="B47" s="283"/>
      <c r="C47" s="301" t="s">
        <v>1079</v>
      </c>
      <c r="D47" s="285"/>
      <c r="E47" s="132"/>
      <c r="F47" s="132"/>
      <c r="G47" s="132"/>
      <c r="H47" s="132"/>
    </row>
    <row r="48" spans="1:8" ht="24.95" customHeight="1" x14ac:dyDescent="0.25">
      <c r="A48" s="286"/>
      <c r="B48" s="10"/>
      <c r="C48" s="281"/>
      <c r="D48" s="302"/>
      <c r="E48" s="132"/>
      <c r="F48" s="132"/>
      <c r="G48" s="132"/>
      <c r="H48" s="132"/>
    </row>
    <row r="49" spans="1:8" ht="24.95" customHeight="1" x14ac:dyDescent="0.25">
      <c r="A49" s="286"/>
      <c r="B49" s="10"/>
      <c r="C49" s="281"/>
      <c r="D49" s="302"/>
      <c r="E49" s="132"/>
      <c r="F49" s="132"/>
      <c r="G49" s="132"/>
      <c r="H49" s="132"/>
    </row>
    <row r="50" spans="1:8" ht="24.95" customHeight="1" thickBot="1" x14ac:dyDescent="0.3">
      <c r="A50" s="288"/>
      <c r="B50" s="289"/>
      <c r="C50" s="290"/>
      <c r="D50" s="303"/>
      <c r="E50" s="132"/>
      <c r="F50" s="132"/>
      <c r="G50" s="132"/>
      <c r="H50" s="132"/>
    </row>
    <row r="51" spans="1:8" ht="24.95" customHeight="1" x14ac:dyDescent="0.25">
      <c r="A51" s="282" t="s">
        <v>1070</v>
      </c>
      <c r="B51" s="283"/>
      <c r="C51" s="284" t="s">
        <v>1071</v>
      </c>
      <c r="D51" s="285"/>
      <c r="E51" s="132"/>
      <c r="F51" s="132"/>
      <c r="G51" s="132"/>
      <c r="H51" s="132"/>
    </row>
    <row r="52" spans="1:8" ht="24.95" customHeight="1" x14ac:dyDescent="0.25">
      <c r="A52" s="286"/>
      <c r="B52" s="10"/>
      <c r="C52" s="281"/>
      <c r="D52" s="287"/>
      <c r="E52" s="132"/>
      <c r="F52" s="132"/>
      <c r="G52" s="132"/>
      <c r="H52" s="132"/>
    </row>
    <row r="53" spans="1:8" ht="24.95" customHeight="1" x14ac:dyDescent="0.25">
      <c r="A53" s="286"/>
      <c r="B53" s="10"/>
      <c r="C53" s="281"/>
      <c r="D53" s="287"/>
      <c r="E53" s="132"/>
      <c r="F53" s="132"/>
      <c r="G53" s="132"/>
      <c r="H53" s="132"/>
    </row>
    <row r="54" spans="1:8" ht="24.95" customHeight="1" thickBot="1" x14ac:dyDescent="0.3">
      <c r="A54" s="288"/>
      <c r="B54" s="289"/>
      <c r="C54" s="290"/>
      <c r="D54" s="291"/>
      <c r="E54" s="132"/>
      <c r="F54" s="132"/>
      <c r="G54" s="132"/>
      <c r="H54" s="132"/>
    </row>
    <row r="55" spans="1:8" ht="24.95" customHeight="1" x14ac:dyDescent="0.25">
      <c r="A55" s="292" t="s">
        <v>1073</v>
      </c>
      <c r="B55" s="283"/>
      <c r="C55" s="284" t="s">
        <v>1071</v>
      </c>
      <c r="D55" s="285"/>
      <c r="E55" s="132"/>
      <c r="F55" s="132"/>
      <c r="G55" s="132"/>
      <c r="H55" s="132"/>
    </row>
    <row r="56" spans="1:8" ht="27.75" customHeight="1" x14ac:dyDescent="0.25">
      <c r="A56" s="293"/>
      <c r="B56" s="10"/>
      <c r="C56" s="294"/>
      <c r="D56" s="287"/>
      <c r="E56" s="132"/>
      <c r="F56" s="132"/>
      <c r="G56" s="132"/>
      <c r="H56" s="132"/>
    </row>
    <row r="57" spans="1:8" ht="24.75" customHeight="1" thickBot="1" x14ac:dyDescent="0.3">
      <c r="A57" s="295"/>
      <c r="B57" s="289"/>
      <c r="C57" s="296"/>
      <c r="D57" s="291"/>
      <c r="E57" s="132"/>
      <c r="F57" s="132"/>
      <c r="G57" s="132"/>
      <c r="H57" s="132"/>
    </row>
    <row r="58" spans="1:8" x14ac:dyDescent="0.25">
      <c r="E58" s="132"/>
      <c r="F58" s="132"/>
      <c r="G58" s="132"/>
      <c r="H58" s="132"/>
    </row>
    <row r="59" spans="1:8" x14ac:dyDescent="0.25">
      <c r="E59" s="132"/>
      <c r="F59" s="132"/>
      <c r="G59" s="132"/>
      <c r="H59" s="132"/>
    </row>
    <row r="60" spans="1:8" x14ac:dyDescent="0.25">
      <c r="E60" s="132"/>
      <c r="F60" s="132"/>
      <c r="G60" s="132"/>
      <c r="H60" s="132"/>
    </row>
    <row r="61" spans="1:8" x14ac:dyDescent="0.25">
      <c r="E61" s="132"/>
      <c r="F61" s="132"/>
      <c r="G61" s="132"/>
      <c r="H61" s="132"/>
    </row>
    <row r="62" spans="1:8" x14ac:dyDescent="0.25">
      <c r="E62" s="132"/>
      <c r="F62" s="132"/>
      <c r="G62" s="132"/>
      <c r="H62" s="132"/>
    </row>
    <row r="63" spans="1:8" x14ac:dyDescent="0.25">
      <c r="E63" s="132"/>
      <c r="F63" s="132"/>
      <c r="G63" s="132"/>
      <c r="H63" s="132"/>
    </row>
    <row r="64" spans="1:8" x14ac:dyDescent="0.25">
      <c r="E64" s="132"/>
      <c r="F64" s="132"/>
      <c r="G64" s="132"/>
      <c r="H64" s="132"/>
    </row>
    <row r="65" spans="5:8" x14ac:dyDescent="0.25">
      <c r="E65" s="132"/>
      <c r="F65" s="132"/>
      <c r="G65" s="132"/>
      <c r="H65" s="132"/>
    </row>
    <row r="66" spans="5:8" x14ac:dyDescent="0.25">
      <c r="E66" s="132"/>
      <c r="F66" s="132"/>
      <c r="G66" s="132"/>
      <c r="H66" s="132"/>
    </row>
    <row r="67" spans="5:8" x14ac:dyDescent="0.25">
      <c r="E67" s="132"/>
      <c r="F67" s="132"/>
      <c r="G67" s="132"/>
      <c r="H67" s="132"/>
    </row>
    <row r="68" spans="5:8" x14ac:dyDescent="0.25">
      <c r="E68" s="132"/>
      <c r="F68" s="132"/>
      <c r="G68" s="132"/>
      <c r="H68" s="132"/>
    </row>
    <row r="69" spans="5:8" x14ac:dyDescent="0.25">
      <c r="E69" s="132"/>
      <c r="F69" s="132"/>
      <c r="G69" s="132"/>
      <c r="H69" s="132"/>
    </row>
    <row r="70" spans="5:8" x14ac:dyDescent="0.25">
      <c r="E70" s="132"/>
      <c r="F70" s="132"/>
      <c r="G70" s="132"/>
      <c r="H70" s="132"/>
    </row>
    <row r="71" spans="5:8" x14ac:dyDescent="0.25">
      <c r="E71" s="132"/>
      <c r="F71" s="132"/>
      <c r="G71" s="132"/>
      <c r="H71" s="132"/>
    </row>
    <row r="72" spans="5:8" x14ac:dyDescent="0.25">
      <c r="E72" s="132"/>
      <c r="F72" s="132"/>
      <c r="G72" s="132"/>
      <c r="H72" s="132"/>
    </row>
    <row r="73" spans="5:8" x14ac:dyDescent="0.25">
      <c r="E73" s="132"/>
      <c r="F73" s="132"/>
      <c r="G73" s="132"/>
      <c r="H73" s="132"/>
    </row>
    <row r="74" spans="5:8" x14ac:dyDescent="0.25">
      <c r="E74" s="132"/>
      <c r="F74" s="132"/>
      <c r="G74" s="132"/>
      <c r="H74" s="132"/>
    </row>
    <row r="75" spans="5:8" x14ac:dyDescent="0.25">
      <c r="E75" s="132"/>
      <c r="F75" s="132"/>
      <c r="G75" s="132"/>
      <c r="H75" s="132"/>
    </row>
    <row r="76" spans="5:8" x14ac:dyDescent="0.25">
      <c r="E76" s="132"/>
      <c r="F76" s="132"/>
      <c r="G76" s="132"/>
      <c r="H76" s="132"/>
    </row>
    <row r="77" spans="5:8" x14ac:dyDescent="0.25">
      <c r="E77" s="132"/>
      <c r="F77" s="132"/>
      <c r="G77" s="132"/>
      <c r="H77" s="132"/>
    </row>
    <row r="78" spans="5:8" x14ac:dyDescent="0.25">
      <c r="E78" s="132"/>
      <c r="F78" s="132"/>
      <c r="G78" s="132"/>
      <c r="H78" s="132"/>
    </row>
    <row r="79" spans="5:8" x14ac:dyDescent="0.25">
      <c r="E79" s="132"/>
      <c r="F79" s="132"/>
      <c r="G79" s="132"/>
      <c r="H79" s="132"/>
    </row>
    <row r="80" spans="5:8" x14ac:dyDescent="0.25">
      <c r="E80" s="132"/>
      <c r="F80" s="132"/>
      <c r="G80" s="132"/>
      <c r="H80" s="132"/>
    </row>
    <row r="81" spans="5:8" x14ac:dyDescent="0.25">
      <c r="E81" s="132"/>
      <c r="F81" s="132"/>
      <c r="G81" s="132"/>
      <c r="H81" s="132"/>
    </row>
    <row r="82" spans="5:8" x14ac:dyDescent="0.25">
      <c r="E82" s="132"/>
      <c r="F82" s="132"/>
      <c r="G82" s="132"/>
      <c r="H82" s="132"/>
    </row>
    <row r="83" spans="5:8" x14ac:dyDescent="0.25">
      <c r="E83" s="132"/>
      <c r="F83" s="132"/>
      <c r="G83" s="132"/>
      <c r="H83" s="132"/>
    </row>
    <row r="84" spans="5:8" x14ac:dyDescent="0.25">
      <c r="E84" s="132"/>
      <c r="F84" s="132"/>
      <c r="G84" s="132"/>
      <c r="H84" s="132"/>
    </row>
    <row r="85" spans="5:8" x14ac:dyDescent="0.25">
      <c r="E85" s="132"/>
      <c r="F85" s="132"/>
      <c r="G85" s="132"/>
      <c r="H85" s="132"/>
    </row>
    <row r="86" spans="5:8" x14ac:dyDescent="0.25">
      <c r="E86" s="132"/>
      <c r="F86" s="132"/>
      <c r="G86" s="132"/>
      <c r="H86" s="132"/>
    </row>
    <row r="87" spans="5:8" x14ac:dyDescent="0.25">
      <c r="E87" s="132"/>
      <c r="F87" s="132"/>
      <c r="G87" s="132"/>
      <c r="H87" s="132"/>
    </row>
    <row r="88" spans="5:8" x14ac:dyDescent="0.25">
      <c r="E88" s="132"/>
      <c r="F88" s="132"/>
      <c r="G88" s="132"/>
      <c r="H88" s="132"/>
    </row>
    <row r="89" spans="5:8" x14ac:dyDescent="0.25">
      <c r="E89" s="132"/>
      <c r="F89" s="132"/>
      <c r="G89" s="132"/>
      <c r="H89" s="132"/>
    </row>
    <row r="90" spans="5:8" x14ac:dyDescent="0.25">
      <c r="E90" s="132"/>
      <c r="F90" s="132"/>
      <c r="G90" s="132"/>
      <c r="H90" s="132"/>
    </row>
    <row r="91" spans="5:8" x14ac:dyDescent="0.25">
      <c r="E91" s="132"/>
      <c r="F91" s="132"/>
      <c r="G91" s="132"/>
      <c r="H91" s="132"/>
    </row>
    <row r="92" spans="5:8" x14ac:dyDescent="0.25">
      <c r="E92" s="132"/>
      <c r="F92" s="132"/>
      <c r="G92" s="132"/>
      <c r="H92" s="132"/>
    </row>
    <row r="93" spans="5:8" x14ac:dyDescent="0.25">
      <c r="E93" s="132"/>
      <c r="F93" s="132"/>
      <c r="G93" s="132"/>
      <c r="H93" s="132"/>
    </row>
    <row r="94" spans="5:8" x14ac:dyDescent="0.25">
      <c r="E94" s="132"/>
      <c r="F94" s="132"/>
      <c r="G94" s="132"/>
      <c r="H94" s="132"/>
    </row>
    <row r="95" spans="5:8" x14ac:dyDescent="0.25">
      <c r="E95" s="132"/>
      <c r="F95" s="132"/>
      <c r="G95" s="132"/>
      <c r="H95" s="132"/>
    </row>
    <row r="96" spans="5:8" x14ac:dyDescent="0.25">
      <c r="E96" s="132"/>
      <c r="F96" s="132"/>
      <c r="G96" s="132"/>
      <c r="H96" s="132"/>
    </row>
    <row r="97" spans="5:8" x14ac:dyDescent="0.25">
      <c r="E97" s="132"/>
      <c r="F97" s="132"/>
      <c r="G97" s="132"/>
      <c r="H97" s="132"/>
    </row>
    <row r="98" spans="5:8" x14ac:dyDescent="0.25">
      <c r="E98" s="132"/>
      <c r="F98" s="132"/>
      <c r="G98" s="132"/>
      <c r="H98" s="132"/>
    </row>
    <row r="99" spans="5:8" x14ac:dyDescent="0.25">
      <c r="E99" s="132"/>
      <c r="F99" s="132"/>
      <c r="G99" s="132"/>
      <c r="H99" s="132"/>
    </row>
    <row r="100" spans="5:8" x14ac:dyDescent="0.25">
      <c r="E100" s="132"/>
      <c r="F100" s="132"/>
      <c r="G100" s="132"/>
      <c r="H100" s="132"/>
    </row>
    <row r="101" spans="5:8" x14ac:dyDescent="0.25">
      <c r="E101" s="132"/>
      <c r="F101" s="132"/>
      <c r="G101" s="132"/>
      <c r="H101" s="132"/>
    </row>
    <row r="102" spans="5:8" x14ac:dyDescent="0.25">
      <c r="E102" s="132"/>
      <c r="F102" s="132"/>
      <c r="G102" s="132"/>
      <c r="H102" s="132"/>
    </row>
    <row r="103" spans="5:8" x14ac:dyDescent="0.25">
      <c r="E103" s="132"/>
      <c r="F103" s="132"/>
      <c r="G103" s="132"/>
      <c r="H103" s="132"/>
    </row>
    <row r="104" spans="5:8" x14ac:dyDescent="0.25">
      <c r="E104" s="132"/>
      <c r="F104" s="132"/>
      <c r="G104" s="132"/>
      <c r="H104" s="132"/>
    </row>
    <row r="105" spans="5:8" x14ac:dyDescent="0.25">
      <c r="E105" s="132"/>
      <c r="F105" s="132"/>
      <c r="G105" s="132"/>
      <c r="H105" s="132"/>
    </row>
    <row r="106" spans="5:8" x14ac:dyDescent="0.25">
      <c r="E106" s="132"/>
      <c r="F106" s="132"/>
      <c r="G106" s="132"/>
      <c r="H106" s="132"/>
    </row>
    <row r="107" spans="5:8" x14ac:dyDescent="0.25">
      <c r="E107" s="132"/>
      <c r="F107" s="132"/>
      <c r="G107" s="132"/>
      <c r="H107" s="132"/>
    </row>
    <row r="108" spans="5:8" x14ac:dyDescent="0.25">
      <c r="E108" s="132"/>
      <c r="F108" s="132"/>
      <c r="G108" s="132"/>
      <c r="H108" s="132"/>
    </row>
    <row r="109" spans="5:8" x14ac:dyDescent="0.25">
      <c r="E109" s="132"/>
      <c r="F109" s="132"/>
      <c r="G109" s="132"/>
      <c r="H109" s="132"/>
    </row>
    <row r="110" spans="5:8" x14ac:dyDescent="0.25">
      <c r="E110" s="132"/>
      <c r="F110" s="132"/>
      <c r="G110" s="132"/>
      <c r="H110" s="132"/>
    </row>
    <row r="111" spans="5:8" x14ac:dyDescent="0.25">
      <c r="E111" s="132"/>
      <c r="F111" s="132"/>
      <c r="G111" s="132"/>
      <c r="H111" s="132"/>
    </row>
    <row r="112" spans="5:8" x14ac:dyDescent="0.25">
      <c r="E112" s="132"/>
      <c r="F112" s="132"/>
      <c r="G112" s="132"/>
      <c r="H112" s="132"/>
    </row>
    <row r="113" spans="5:8" x14ac:dyDescent="0.25">
      <c r="E113" s="132"/>
      <c r="F113" s="132"/>
      <c r="G113" s="132"/>
      <c r="H113" s="132"/>
    </row>
    <row r="114" spans="5:8" x14ac:dyDescent="0.25">
      <c r="E114" s="132"/>
      <c r="F114" s="132"/>
      <c r="G114" s="132"/>
      <c r="H114" s="132"/>
    </row>
    <row r="115" spans="5:8" x14ac:dyDescent="0.25">
      <c r="E115" s="132"/>
      <c r="F115" s="132"/>
      <c r="G115" s="132"/>
      <c r="H115" s="132"/>
    </row>
    <row r="116" spans="5:8" x14ac:dyDescent="0.25">
      <c r="E116" s="132"/>
      <c r="F116" s="132"/>
      <c r="G116" s="132"/>
      <c r="H116" s="132"/>
    </row>
    <row r="117" spans="5:8" x14ac:dyDescent="0.25">
      <c r="E117" s="132"/>
      <c r="F117" s="132"/>
      <c r="G117" s="132"/>
      <c r="H117" s="132"/>
    </row>
    <row r="118" spans="5:8" x14ac:dyDescent="0.25">
      <c r="E118" s="132"/>
      <c r="F118" s="132"/>
      <c r="G118" s="132"/>
      <c r="H118" s="132"/>
    </row>
    <row r="119" spans="5:8" x14ac:dyDescent="0.25">
      <c r="E119" s="132"/>
      <c r="F119" s="132"/>
      <c r="G119" s="132"/>
      <c r="H119" s="132"/>
    </row>
    <row r="120" spans="5:8" x14ac:dyDescent="0.25">
      <c r="E120" s="132"/>
      <c r="F120" s="132"/>
      <c r="G120" s="132"/>
      <c r="H120" s="132"/>
    </row>
    <row r="121" spans="5:8" x14ac:dyDescent="0.25">
      <c r="E121" s="132"/>
      <c r="F121" s="132"/>
      <c r="G121" s="132"/>
      <c r="H121" s="132"/>
    </row>
    <row r="122" spans="5:8" x14ac:dyDescent="0.25">
      <c r="E122" s="132"/>
      <c r="F122" s="132"/>
      <c r="G122" s="132"/>
      <c r="H122" s="132"/>
    </row>
    <row r="123" spans="5:8" x14ac:dyDescent="0.25">
      <c r="E123" s="132"/>
      <c r="F123" s="132"/>
      <c r="G123" s="132"/>
      <c r="H123" s="132"/>
    </row>
    <row r="124" spans="5:8" x14ac:dyDescent="0.25">
      <c r="E124" s="132"/>
      <c r="F124" s="132"/>
      <c r="G124" s="132"/>
      <c r="H124" s="132"/>
    </row>
    <row r="125" spans="5:8" x14ac:dyDescent="0.25">
      <c r="E125" s="132"/>
      <c r="F125" s="132"/>
      <c r="G125" s="132"/>
      <c r="H125" s="132"/>
    </row>
    <row r="126" spans="5:8" x14ac:dyDescent="0.25">
      <c r="E126" s="132"/>
      <c r="F126" s="132"/>
      <c r="G126" s="132"/>
      <c r="H126" s="132"/>
    </row>
    <row r="127" spans="5:8" x14ac:dyDescent="0.25">
      <c r="E127" s="132"/>
      <c r="F127" s="132"/>
      <c r="G127" s="132"/>
      <c r="H127" s="132"/>
    </row>
    <row r="128" spans="5:8" x14ac:dyDescent="0.25">
      <c r="E128" s="132"/>
      <c r="F128" s="132"/>
      <c r="G128" s="132"/>
      <c r="H128" s="132"/>
    </row>
    <row r="129" spans="5:8" x14ac:dyDescent="0.25">
      <c r="E129" s="132"/>
      <c r="F129" s="132"/>
      <c r="G129" s="132"/>
      <c r="H129" s="132"/>
    </row>
    <row r="130" spans="5:8" x14ac:dyDescent="0.25">
      <c r="E130" s="132"/>
      <c r="F130" s="132"/>
      <c r="G130" s="132"/>
      <c r="H130" s="132"/>
    </row>
    <row r="131" spans="5:8" x14ac:dyDescent="0.25">
      <c r="E131" s="132"/>
      <c r="F131" s="132"/>
      <c r="G131" s="132"/>
      <c r="H131" s="132"/>
    </row>
    <row r="132" spans="5:8" x14ac:dyDescent="0.25">
      <c r="E132" s="132"/>
      <c r="F132" s="132"/>
      <c r="G132" s="132"/>
      <c r="H132" s="132"/>
    </row>
    <row r="133" spans="5:8" x14ac:dyDescent="0.25">
      <c r="E133" s="132"/>
      <c r="F133" s="132"/>
      <c r="G133" s="132"/>
      <c r="H133" s="132"/>
    </row>
    <row r="134" spans="5:8" x14ac:dyDescent="0.25">
      <c r="E134" s="132"/>
      <c r="F134" s="132"/>
      <c r="G134" s="132"/>
      <c r="H134" s="132"/>
    </row>
    <row r="135" spans="5:8" x14ac:dyDescent="0.25">
      <c r="E135" s="132"/>
      <c r="F135" s="132"/>
      <c r="G135" s="132"/>
      <c r="H135" s="132"/>
    </row>
    <row r="136" spans="5:8" x14ac:dyDescent="0.25">
      <c r="E136" s="132"/>
      <c r="F136" s="132"/>
      <c r="G136" s="132"/>
      <c r="H136" s="132"/>
    </row>
    <row r="137" spans="5:8" x14ac:dyDescent="0.25">
      <c r="E137" s="132"/>
      <c r="F137" s="132"/>
      <c r="G137" s="132"/>
      <c r="H137" s="132"/>
    </row>
    <row r="138" spans="5:8" x14ac:dyDescent="0.25">
      <c r="E138" s="132"/>
      <c r="F138" s="132"/>
      <c r="G138" s="132"/>
      <c r="H138" s="132"/>
    </row>
    <row r="139" spans="5:8" x14ac:dyDescent="0.25">
      <c r="E139" s="132"/>
      <c r="F139" s="132"/>
      <c r="G139" s="132"/>
      <c r="H139" s="132"/>
    </row>
    <row r="140" spans="5:8" x14ac:dyDescent="0.25">
      <c r="E140" s="132"/>
      <c r="F140" s="132"/>
      <c r="G140" s="132"/>
      <c r="H140" s="132"/>
    </row>
    <row r="141" spans="5:8" x14ac:dyDescent="0.25">
      <c r="E141" s="132"/>
      <c r="F141" s="132"/>
      <c r="G141" s="132"/>
      <c r="H141" s="132"/>
    </row>
    <row r="142" spans="5:8" x14ac:dyDescent="0.25">
      <c r="E142" s="132"/>
      <c r="F142" s="132"/>
      <c r="G142" s="132"/>
      <c r="H142" s="132"/>
    </row>
  </sheetData>
  <mergeCells count="43">
    <mergeCell ref="A47:A50"/>
    <mergeCell ref="A51:A54"/>
    <mergeCell ref="A55:A57"/>
    <mergeCell ref="A45:A46"/>
    <mergeCell ref="B45:D46"/>
    <mergeCell ref="A41:B41"/>
    <mergeCell ref="A42:B42"/>
    <mergeCell ref="A43:B43"/>
    <mergeCell ref="A44:B44"/>
    <mergeCell ref="A40:B40"/>
    <mergeCell ref="A33:B33"/>
    <mergeCell ref="C33:D33"/>
    <mergeCell ref="A34:B34"/>
    <mergeCell ref="C34:D34"/>
    <mergeCell ref="A35:B35"/>
    <mergeCell ref="C35:D35"/>
    <mergeCell ref="A36:B36"/>
    <mergeCell ref="C36:D36"/>
    <mergeCell ref="A37:D37"/>
    <mergeCell ref="A38:B38"/>
    <mergeCell ref="A39:B39"/>
    <mergeCell ref="B25:D25"/>
    <mergeCell ref="A28:D28"/>
    <mergeCell ref="B29:D29"/>
    <mergeCell ref="A30:D30"/>
    <mergeCell ref="A32:B32"/>
    <mergeCell ref="C32:D32"/>
    <mergeCell ref="A26:A27"/>
    <mergeCell ref="B26:D27"/>
    <mergeCell ref="E1:G1"/>
    <mergeCell ref="A23:D23"/>
    <mergeCell ref="A1:D1"/>
    <mergeCell ref="A2:D2"/>
    <mergeCell ref="A4:A8"/>
    <mergeCell ref="B4:D8"/>
    <mergeCell ref="A11:A13"/>
    <mergeCell ref="B11:D13"/>
    <mergeCell ref="B14:D14"/>
    <mergeCell ref="A15:A18"/>
    <mergeCell ref="B15:D18"/>
    <mergeCell ref="A19:A22"/>
    <mergeCell ref="B19:D22"/>
    <mergeCell ref="B9:D9"/>
  </mergeCells>
  <dataValidations count="5">
    <dataValidation type="list" allowBlank="1" showInputMessage="1" showErrorMessage="1" sqref="E3:G3" xr:uid="{CAF64236-1E81-4C0A-8E98-B7098C6C4A5A}">
      <formula1>"Yes,No"</formula1>
    </dataValidation>
    <dataValidation type="list" allowBlank="1" showInputMessage="1" showErrorMessage="1" sqref="B51:B54" xr:uid="{FD60F79E-FCF5-4578-8BA6-D4CCF5802756}">
      <formula1>"Not Started, In Process, Completed"</formula1>
    </dataValidation>
    <dataValidation type="list" allowBlank="1" showInputMessage="1" showErrorMessage="1" sqref="B47:B50" xr:uid="{DFD47DEA-FC82-4CBB-937D-C2996B3E6C7E}">
      <formula1>"Responsible, Support, Consult, Inform"</formula1>
    </dataValidation>
    <dataValidation type="list" allowBlank="1" showInputMessage="1" showErrorMessage="1" sqref="A33:B36" xr:uid="{54E78297-F7CA-4F3D-AD9A-E911C1F52718}">
      <formula1>"Avoid, Transfer, Mitigate, Accept, Exploit, Share, Enhance"</formula1>
    </dataValidation>
    <dataValidation type="list" allowBlank="1" showInputMessage="1" showErrorMessage="1" sqref="B31" xr:uid="{8258540D-1F1E-46E9-8902-72ADE5D247D0}">
      <formula1>"Threat, Opportunity"</formula1>
    </dataValidation>
  </dataValidations>
  <pageMargins left="0.70866141732283472" right="0.70866141732283472" top="0.74803149606299213" bottom="0.74803149606299213" header="0.31496062992125984" footer="0.31496062992125984"/>
  <pageSetup scale="67" fitToHeight="0" orientation="portrait" horizontalDpi="4294967294" verticalDpi="4294967294" r:id="rId1"/>
  <headerFooter>
    <oddHeader>&amp;LFleming College&amp;REnterprise Risk Management Program</oddHeader>
    <oddFooter>&amp;L&amp;D&amp;CConfidential&amp;R&amp;P of &amp;N</oddFooter>
  </headerFooter>
  <rowBreaks count="1" manualBreakCount="1">
    <brk id="29" max="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Settings!$A$36:$A$44</xm:f>
          </x14:formula1>
          <xm:sqref>B3</xm:sqref>
        </x14:dataValidation>
        <x14:dataValidation type="list" allowBlank="1" showInputMessage="1" showErrorMessage="1" xr:uid="{00000000-0002-0000-0200-000001000000}">
          <x14:formula1>
            <xm:f>Settings!$B$27:$B$33</xm:f>
          </x14:formula1>
          <xm:sqref>D10</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3">
    <pageSetUpPr fitToPage="1"/>
  </sheetPr>
  <dimension ref="A1:D48"/>
  <sheetViews>
    <sheetView topLeftCell="A3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532</v>
      </c>
    </row>
    <row r="5" spans="1:4" ht="24.95" customHeight="1" x14ac:dyDescent="0.25">
      <c r="A5" s="166" t="s">
        <v>104</v>
      </c>
      <c r="B5" s="169" t="s">
        <v>533</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ST10</v>
      </c>
      <c r="C10" s="35" t="s">
        <v>8</v>
      </c>
      <c r="D10" s="6"/>
    </row>
    <row r="11" spans="1:4" ht="24.95" customHeight="1" x14ac:dyDescent="0.25">
      <c r="A11" s="166" t="s">
        <v>9</v>
      </c>
      <c r="B11" s="170" t="s">
        <v>534</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535</v>
      </c>
      <c r="C14" s="170"/>
      <c r="D14" s="170"/>
    </row>
    <row r="15" spans="1:4" ht="24.95" customHeight="1" x14ac:dyDescent="0.25">
      <c r="A15" s="166" t="s">
        <v>107</v>
      </c>
      <c r="B15" s="170" t="s">
        <v>536</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537</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10</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538</v>
      </c>
      <c r="C48" s="11" t="s">
        <v>134</v>
      </c>
      <c r="D48" s="40">
        <v>43040</v>
      </c>
    </row>
  </sheetData>
  <sheetProtection sheet="1" objects="1" scenarios="1"/>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C00-000000000000}">
          <x14:formula1>
            <xm:f>'S:\shared data\Enterprise Risk Management\ERM Training Sessions\Risk Registers\student services\[Copy of Mark Gray - Copy of Risk Register v4.xlsm]Settings'!#REF!</xm:f>
          </x14:formula1>
          <xm:sqref>D10 B4</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6">
    <pageSetUpPr fitToPage="1"/>
  </sheetPr>
  <dimension ref="A1:E48"/>
  <sheetViews>
    <sheetView zoomScaleNormal="100" workbookViewId="0">
      <selection activeCell="A38" sqref="A38:D43"/>
    </sheetView>
  </sheetViews>
  <sheetFormatPr defaultColWidth="9.140625" defaultRowHeight="15" x14ac:dyDescent="0.25"/>
  <cols>
    <col min="1" max="1" width="20.7109375" style="42" customWidth="1"/>
    <col min="2" max="2" width="30.7109375" style="42" customWidth="1"/>
    <col min="3" max="3" width="20.7109375" style="42" customWidth="1"/>
    <col min="4" max="4" width="30.7109375" style="42" customWidth="1"/>
    <col min="5" max="16384" width="9.140625" style="42"/>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539</v>
      </c>
    </row>
    <row r="5" spans="1:4" ht="24.95" customHeight="1" x14ac:dyDescent="0.25">
      <c r="A5" s="166" t="s">
        <v>104</v>
      </c>
      <c r="B5" s="169" t="s">
        <v>540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54</v>
      </c>
      <c r="C10" s="35" t="s">
        <v>8</v>
      </c>
      <c r="D10" s="6" t="s">
        <v>296</v>
      </c>
    </row>
    <row r="11" spans="1:4" ht="24.95" customHeight="1" x14ac:dyDescent="0.25">
      <c r="A11" s="166" t="s">
        <v>9</v>
      </c>
      <c r="B11" s="170" t="s">
        <v>541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542</v>
      </c>
      <c r="C14" s="170"/>
      <c r="D14" s="170"/>
    </row>
    <row r="15" spans="1:4" ht="24.95" customHeight="1" x14ac:dyDescent="0.25">
      <c r="A15" s="166" t="s">
        <v>107</v>
      </c>
      <c r="B15" s="170"/>
      <c r="C15" s="170"/>
      <c r="D15" s="170"/>
    </row>
    <row r="16" spans="1:4" ht="24.95" customHeight="1" x14ac:dyDescent="0.25">
      <c r="A16" s="167"/>
      <c r="B16" s="170"/>
      <c r="C16" s="170"/>
      <c r="D16" s="170"/>
    </row>
    <row r="17" spans="1:5" ht="24.95" customHeight="1" x14ac:dyDescent="0.25">
      <c r="A17" s="167"/>
      <c r="B17" s="170"/>
      <c r="C17" s="170"/>
      <c r="D17" s="170"/>
    </row>
    <row r="18" spans="1:5" ht="24.95" customHeight="1" x14ac:dyDescent="0.25">
      <c r="A18" s="168"/>
      <c r="B18" s="170"/>
      <c r="C18" s="170"/>
      <c r="D18" s="170"/>
    </row>
    <row r="19" spans="1:5" ht="24.95" customHeight="1" x14ac:dyDescent="0.25">
      <c r="A19" s="166" t="s">
        <v>10</v>
      </c>
      <c r="B19" s="170"/>
      <c r="C19" s="170"/>
      <c r="D19" s="170"/>
    </row>
    <row r="20" spans="1:5" ht="24.95" customHeight="1" x14ac:dyDescent="0.25">
      <c r="A20" s="167"/>
      <c r="B20" s="170"/>
      <c r="C20" s="170"/>
      <c r="D20" s="170"/>
    </row>
    <row r="21" spans="1:5" ht="24.95" customHeight="1" x14ac:dyDescent="0.25">
      <c r="A21" s="167"/>
      <c r="B21" s="170"/>
      <c r="C21" s="170"/>
      <c r="D21" s="170"/>
    </row>
    <row r="22" spans="1:5" ht="24.95" customHeight="1" x14ac:dyDescent="0.25">
      <c r="A22" s="168"/>
      <c r="B22" s="170"/>
      <c r="C22" s="170"/>
      <c r="D22" s="170"/>
    </row>
    <row r="23" spans="1:5" ht="24.95" customHeight="1" x14ac:dyDescent="0.25">
      <c r="A23" s="164" t="s">
        <v>110</v>
      </c>
      <c r="B23" s="164"/>
      <c r="C23" s="164"/>
      <c r="D23" s="164"/>
    </row>
    <row r="24" spans="1:5" ht="24.95" customHeight="1" x14ac:dyDescent="0.25">
      <c r="A24" s="34" t="s">
        <v>12</v>
      </c>
      <c r="B24" s="36">
        <v>3</v>
      </c>
      <c r="C24" s="34" t="s">
        <v>13</v>
      </c>
      <c r="D24" s="36">
        <v>3</v>
      </c>
    </row>
    <row r="25" spans="1:5" ht="24.95" customHeight="1" x14ac:dyDescent="0.25">
      <c r="A25" s="34" t="s">
        <v>14</v>
      </c>
      <c r="B25" s="218">
        <f>B24*D24</f>
        <v>9</v>
      </c>
      <c r="C25" s="219"/>
      <c r="D25" s="220"/>
    </row>
    <row r="26" spans="1:5" ht="24.95" customHeight="1" x14ac:dyDescent="0.25">
      <c r="A26" s="166" t="s">
        <v>113</v>
      </c>
      <c r="B26" s="230"/>
      <c r="C26" s="231"/>
      <c r="D26" s="232"/>
    </row>
    <row r="27" spans="1:5" ht="24.95" customHeight="1" x14ac:dyDescent="0.25">
      <c r="A27" s="168"/>
      <c r="B27" s="233"/>
      <c r="C27" s="234"/>
      <c r="D27" s="235"/>
    </row>
    <row r="28" spans="1:5" ht="24.95" customHeight="1" x14ac:dyDescent="0.25">
      <c r="A28" s="164" t="s">
        <v>115</v>
      </c>
      <c r="B28" s="164"/>
      <c r="C28" s="164"/>
      <c r="D28" s="164"/>
    </row>
    <row r="29" spans="1:5" ht="24.95" customHeight="1" x14ac:dyDescent="0.25">
      <c r="A29" s="34" t="s">
        <v>116</v>
      </c>
      <c r="B29" s="240">
        <v>5</v>
      </c>
      <c r="C29" s="240"/>
      <c r="D29" s="240"/>
    </row>
    <row r="30" spans="1:5" ht="24.95" customHeight="1" x14ac:dyDescent="0.25">
      <c r="A30" s="164" t="s">
        <v>118</v>
      </c>
      <c r="B30" s="164"/>
      <c r="C30" s="164"/>
      <c r="D30" s="164"/>
    </row>
    <row r="31" spans="1:5" ht="24.95" customHeight="1" x14ac:dyDescent="0.25">
      <c r="A31" s="178" t="s">
        <v>119</v>
      </c>
      <c r="B31" s="179"/>
      <c r="C31" s="178" t="s">
        <v>120</v>
      </c>
      <c r="D31" s="179"/>
    </row>
    <row r="32" spans="1:5" ht="24.95" customHeight="1" x14ac:dyDescent="0.25">
      <c r="A32" s="188"/>
      <c r="B32" s="188"/>
      <c r="C32" s="188"/>
      <c r="D32" s="188"/>
      <c r="E32" s="42" t="s">
        <v>328</v>
      </c>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c r="B38" s="193"/>
      <c r="C38" s="8"/>
      <c r="D38" s="8"/>
    </row>
    <row r="39" spans="1:4" ht="24.95" customHeight="1" x14ac:dyDescent="0.25">
      <c r="A39" s="186"/>
      <c r="B39" s="187"/>
      <c r="C39" s="9"/>
      <c r="D39" s="9"/>
    </row>
    <row r="40" spans="1:4" ht="24.95" customHeight="1" x14ac:dyDescent="0.25">
      <c r="A40" s="186"/>
      <c r="B40" s="187"/>
      <c r="C40" s="9"/>
      <c r="D40" s="9"/>
    </row>
    <row r="41" spans="1:4" ht="24.95" customHeight="1" x14ac:dyDescent="0.25">
      <c r="A41" s="192"/>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338</v>
      </c>
      <c r="C48" s="11" t="s">
        <v>134</v>
      </c>
      <c r="D48" s="37" t="s">
        <v>543</v>
      </c>
    </row>
  </sheetData>
  <sheetProtection sheet="1" objects="1" scenarios="1"/>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'S:\shared data\Enterprise Risk Management\ERM Training Sessions\Risk Registers\Fin and Admin\[Finance and Admin consolidated Risk Register draft 1.xlsm]Settings'!#REF!</xm:f>
          </x14:formula1>
          <xm:sqref>B4 D10</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08">
    <pageSetUpPr fitToPage="1"/>
  </sheetPr>
  <dimension ref="A1:D48"/>
  <sheetViews>
    <sheetView topLeftCell="A43"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544</v>
      </c>
      <c r="C4" s="35" t="s">
        <v>103</v>
      </c>
      <c r="D4" s="6" t="s">
        <v>545</v>
      </c>
    </row>
    <row r="5" spans="1:4" ht="24.95" customHeight="1" x14ac:dyDescent="0.25">
      <c r="A5" s="166" t="s">
        <v>104</v>
      </c>
      <c r="B5" s="169" t="s">
        <v>546</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55</v>
      </c>
      <c r="C10" s="35" t="s">
        <v>8</v>
      </c>
      <c r="D10" s="6" t="s">
        <v>221</v>
      </c>
    </row>
    <row r="11" spans="1:4" ht="24.95" customHeight="1" x14ac:dyDescent="0.25">
      <c r="A11" s="166" t="s">
        <v>9</v>
      </c>
      <c r="B11" s="170" t="s">
        <v>547</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548</v>
      </c>
      <c r="C14" s="170"/>
      <c r="D14" s="170"/>
    </row>
    <row r="15" spans="1:4" ht="24.95" customHeight="1" x14ac:dyDescent="0.25">
      <c r="A15" s="166" t="s">
        <v>107</v>
      </c>
      <c r="B15" s="170" t="s">
        <v>224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549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10</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t="s">
        <v>550</v>
      </c>
      <c r="B33" s="188"/>
      <c r="C33" s="188"/>
      <c r="D33" s="188"/>
    </row>
    <row r="34" spans="1:4" ht="24.95" customHeight="1" x14ac:dyDescent="0.25">
      <c r="A34" s="188" t="s">
        <v>551</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552</v>
      </c>
      <c r="B38" s="193"/>
      <c r="C38" s="8"/>
      <c r="D38" s="8"/>
    </row>
    <row r="39" spans="1:4" ht="24.95" customHeight="1" x14ac:dyDescent="0.25">
      <c r="A39" s="186" t="s">
        <v>553</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545</v>
      </c>
      <c r="C48" s="11" t="s">
        <v>134</v>
      </c>
      <c r="D48" s="40">
        <v>43040</v>
      </c>
    </row>
  </sheetData>
  <sheetProtection sheet="1" objects="1" scenarios="1"/>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[Marketing.xlsm]Settings!#REF!</xm:f>
          </x14:formula1>
          <xm:sqref>B4 D10</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0">
    <pageSetUpPr fitToPage="1"/>
  </sheetPr>
  <dimension ref="A1:D51"/>
  <sheetViews>
    <sheetView topLeftCell="A13"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554</v>
      </c>
    </row>
    <row r="5" spans="1:4" ht="24.95" customHeight="1" x14ac:dyDescent="0.25">
      <c r="A5" s="166" t="s">
        <v>104</v>
      </c>
      <c r="B5" s="169" t="s">
        <v>555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OP14</v>
      </c>
      <c r="C10" s="35" t="s">
        <v>8</v>
      </c>
      <c r="D10" s="6" t="s">
        <v>230</v>
      </c>
    </row>
    <row r="11" spans="1:4" ht="24.95" customHeight="1" x14ac:dyDescent="0.25">
      <c r="A11" s="166" t="s">
        <v>9</v>
      </c>
      <c r="B11" s="170" t="s">
        <v>556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38" t="s">
        <v>557</v>
      </c>
      <c r="C14" s="238"/>
      <c r="D14" s="238"/>
    </row>
    <row r="15" spans="1:4" ht="24.95" customHeight="1" x14ac:dyDescent="0.25">
      <c r="A15" s="166" t="s">
        <v>107</v>
      </c>
      <c r="B15" s="170" t="s">
        <v>558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559</v>
      </c>
      <c r="C19" s="170"/>
      <c r="D19" s="170"/>
    </row>
    <row r="20" spans="1:4" ht="24.95" customHeight="1" x14ac:dyDescent="0.25">
      <c r="A20" s="167"/>
      <c r="B20" s="170"/>
      <c r="C20" s="170"/>
      <c r="D20" s="170"/>
    </row>
    <row r="21" spans="1:4" ht="24.95" customHeight="1" x14ac:dyDescent="0.25">
      <c r="A21" s="167"/>
      <c r="B21" s="170"/>
      <c r="C21" s="170"/>
      <c r="D21" s="170"/>
    </row>
    <row r="22" spans="1:4" ht="36"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94">
        <v>4</v>
      </c>
      <c r="C24" s="34" t="s">
        <v>13</v>
      </c>
      <c r="D24" s="94">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560</v>
      </c>
      <c r="C48" s="11" t="s">
        <v>134</v>
      </c>
      <c r="D48" s="40">
        <v>43040</v>
      </c>
    </row>
    <row r="49" spans="1:4" x14ac:dyDescent="0.25">
      <c r="A49" s="5" t="s">
        <v>263</v>
      </c>
      <c r="B49" s="5" t="s">
        <v>318</v>
      </c>
      <c r="D49" s="62">
        <v>43175</v>
      </c>
    </row>
    <row r="50" spans="1:4" x14ac:dyDescent="0.25">
      <c r="A50" s="5" t="s">
        <v>561</v>
      </c>
    </row>
    <row r="51" spans="1:4" x14ac:dyDescent="0.25">
      <c r="A51" s="5" t="s">
        <v>562</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0000000}">
          <x14:formula1>
            <xm:f>'S:\shared data\Enterprise Risk Management\Risk Registers\Academic Division\[SENRS Risk Register v4.xlsm]Settings'!#REF!</xm:f>
          </x14:formula1>
          <xm:sqref>D10 B4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1">
    <pageSetUpPr fitToPage="1"/>
  </sheetPr>
  <dimension ref="A1:D50"/>
  <sheetViews>
    <sheetView topLeftCell="A4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563</v>
      </c>
    </row>
    <row r="5" spans="1:4" ht="24.95" customHeight="1" x14ac:dyDescent="0.25">
      <c r="A5" s="166" t="s">
        <v>104</v>
      </c>
      <c r="B5" s="169" t="s">
        <v>564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OP17</v>
      </c>
      <c r="C10" s="35" t="s">
        <v>8</v>
      </c>
      <c r="D10" s="6" t="s">
        <v>230</v>
      </c>
    </row>
    <row r="11" spans="1:4" ht="24.95" customHeight="1" x14ac:dyDescent="0.25">
      <c r="A11" s="166" t="s">
        <v>9</v>
      </c>
      <c r="B11" s="170" t="s">
        <v>565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566</v>
      </c>
      <c r="C14" s="170"/>
      <c r="D14" s="170"/>
    </row>
    <row r="15" spans="1:4" ht="24.95" customHeight="1" x14ac:dyDescent="0.25">
      <c r="A15" s="166" t="s">
        <v>107</v>
      </c>
      <c r="B15" s="170" t="s">
        <v>567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568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2</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560</v>
      </c>
      <c r="C48" s="11" t="s">
        <v>134</v>
      </c>
      <c r="D48" s="40">
        <v>43040</v>
      </c>
    </row>
    <row r="49" spans="1:4" x14ac:dyDescent="0.25">
      <c r="A49" s="5" t="s">
        <v>263</v>
      </c>
      <c r="B49" s="5" t="s">
        <v>318</v>
      </c>
      <c r="D49" s="62">
        <v>43175</v>
      </c>
    </row>
    <row r="50" spans="1:4" x14ac:dyDescent="0.25">
      <c r="A50" s="5" t="s">
        <v>561</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000-000000000000}">
          <x14:formula1>
            <xm:f>'S:\shared data\Enterprise Risk Management\Risk Registers\Academic Division\[SENRS Risk Register v4.xlsm]Settings'!#REF!</xm:f>
          </x14:formula1>
          <xm:sqref>D10 B4</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pageSetUpPr fitToPage="1"/>
  </sheetPr>
  <dimension ref="A1:D48"/>
  <sheetViews>
    <sheetView topLeftCell="C16"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544</v>
      </c>
      <c r="C4" s="35" t="s">
        <v>103</v>
      </c>
      <c r="D4" s="6" t="s">
        <v>569</v>
      </c>
    </row>
    <row r="5" spans="1:4" ht="24.95" customHeight="1" x14ac:dyDescent="0.25">
      <c r="A5" s="166" t="s">
        <v>104</v>
      </c>
      <c r="B5" s="169" t="s">
        <v>570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
        <v>58</v>
      </c>
      <c r="C10" s="35" t="s">
        <v>8</v>
      </c>
      <c r="D10" s="6" t="s">
        <v>208</v>
      </c>
    </row>
    <row r="11" spans="1:4" ht="24.95" customHeight="1" x14ac:dyDescent="0.25">
      <c r="A11" s="166" t="s">
        <v>9</v>
      </c>
      <c r="B11" s="170" t="s">
        <v>571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572</v>
      </c>
      <c r="C14" s="170"/>
      <c r="D14" s="170"/>
    </row>
    <row r="15" spans="1:4" ht="24.95" customHeight="1" x14ac:dyDescent="0.25">
      <c r="A15" s="166" t="s">
        <v>107</v>
      </c>
      <c r="B15" s="170" t="s">
        <v>573</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574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575</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253" t="s">
        <v>576</v>
      </c>
      <c r="B38" s="254"/>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1">
        <v>43039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0000000}">
          <x14:formula1>
            <xm:f>'S:\shared data\Enterprise Risk Management\Risk Registers\Academic Division\[Risk Register ADH.xlsm]Settings'!#REF!</xm:f>
          </x14:formula1>
          <xm:sqref>B4 D10</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9">
    <pageSetUpPr fitToPage="1"/>
  </sheetPr>
  <dimension ref="A1:D48"/>
  <sheetViews>
    <sheetView topLeftCell="A1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577</v>
      </c>
    </row>
    <row r="5" spans="1:4" ht="24.95" customHeight="1" x14ac:dyDescent="0.25">
      <c r="A5" s="166" t="s">
        <v>104</v>
      </c>
      <c r="B5" s="169" t="s">
        <v>578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FI1</v>
      </c>
      <c r="C10" s="35" t="s">
        <v>8</v>
      </c>
      <c r="D10" s="6" t="s">
        <v>221</v>
      </c>
    </row>
    <row r="11" spans="1:4" ht="24.95" customHeight="1" x14ac:dyDescent="0.25">
      <c r="A11" s="166" t="s">
        <v>9</v>
      </c>
      <c r="B11" s="170" t="s">
        <v>579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580</v>
      </c>
      <c r="C14" s="170"/>
      <c r="D14" s="170"/>
    </row>
    <row r="15" spans="1:4" ht="24.95" customHeight="1" x14ac:dyDescent="0.25">
      <c r="A15" s="166" t="s">
        <v>107</v>
      </c>
      <c r="B15" s="170" t="s">
        <v>581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582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583</v>
      </c>
      <c r="C48" s="11" t="s">
        <v>134</v>
      </c>
      <c r="D48" s="40">
        <v>43040</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200-000000000000}">
          <x14:formula1>
            <xm:f>'S:\shared data\Enterprise Risk Management\ERM Training Sessions\Risk Registers\student services\[Copy of David - Risk Register v4.xlsm]Settings'!#REF!</xm:f>
          </x14:formula1>
          <xm:sqref>B4 D10</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83">
    <pageSetUpPr fitToPage="1"/>
  </sheetPr>
  <dimension ref="A1:D48"/>
  <sheetViews>
    <sheetView topLeftCell="A21"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415</v>
      </c>
      <c r="C4" s="35" t="s">
        <v>103</v>
      </c>
      <c r="D4" s="6" t="s">
        <v>584</v>
      </c>
    </row>
    <row r="5" spans="1:4" ht="24.95" customHeight="1" x14ac:dyDescent="0.25">
      <c r="A5" s="166" t="s">
        <v>104</v>
      </c>
      <c r="B5" s="169" t="s">
        <v>585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60</v>
      </c>
      <c r="C10" s="35" t="s">
        <v>8</v>
      </c>
      <c r="D10" s="6" t="s">
        <v>415</v>
      </c>
    </row>
    <row r="11" spans="1:4" ht="24.95" customHeight="1" x14ac:dyDescent="0.25">
      <c r="A11" s="166" t="s">
        <v>9</v>
      </c>
      <c r="B11" s="170" t="s">
        <v>586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587</v>
      </c>
      <c r="C14" s="170"/>
      <c r="D14" s="170"/>
    </row>
    <row r="15" spans="1:4" ht="24.95" customHeight="1" x14ac:dyDescent="0.25">
      <c r="A15" s="166" t="s">
        <v>107</v>
      </c>
      <c r="B15" s="170" t="s">
        <v>588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589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4</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590</v>
      </c>
      <c r="B32" s="188"/>
      <c r="C32" s="188"/>
      <c r="D32" s="188"/>
    </row>
    <row r="33" spans="1:4" ht="24.95" customHeight="1" x14ac:dyDescent="0.25">
      <c r="A33" s="188" t="s">
        <v>591</v>
      </c>
      <c r="B33" s="188"/>
      <c r="C33" s="188"/>
      <c r="D33" s="188"/>
    </row>
    <row r="34" spans="1:4" ht="24.95" customHeight="1" x14ac:dyDescent="0.25">
      <c r="A34" s="188" t="s">
        <v>592</v>
      </c>
      <c r="B34" s="188"/>
      <c r="C34" s="188"/>
      <c r="D34" s="188"/>
    </row>
    <row r="35" spans="1:4" ht="24.95" customHeight="1" x14ac:dyDescent="0.25">
      <c r="A35" s="188" t="s">
        <v>593</v>
      </c>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594</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0000000}">
          <x14:formula1>
            <xm:f>'S:\shared data\Enterprise Risk Management\ERM Training Sessions\Risk Registers\HR strategic\[Strat Planning HR SSLR.xlsm]Settings'!#REF!</xm:f>
          </x14:formula1>
          <xm:sqref>D10 B4</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5">
    <pageSetUpPr fitToPage="1"/>
  </sheetPr>
  <dimension ref="A1:D48"/>
  <sheetViews>
    <sheetView topLeftCell="A25"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488</v>
      </c>
    </row>
    <row r="5" spans="1:4" ht="24.95" customHeight="1" x14ac:dyDescent="0.25">
      <c r="A5" s="166" t="s">
        <v>104</v>
      </c>
      <c r="B5" s="169" t="s">
        <v>595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OP5</v>
      </c>
      <c r="C10" s="35" t="s">
        <v>8</v>
      </c>
      <c r="D10" s="6" t="s">
        <v>230</v>
      </c>
    </row>
    <row r="11" spans="1:4" ht="24.95" customHeight="1" x14ac:dyDescent="0.25">
      <c r="A11" s="166" t="s">
        <v>9</v>
      </c>
      <c r="B11" s="255" t="s">
        <v>596</v>
      </c>
      <c r="C11" s="255"/>
      <c r="D11" s="255"/>
    </row>
    <row r="12" spans="1:4" ht="24.95" customHeight="1" x14ac:dyDescent="0.25">
      <c r="A12" s="167"/>
      <c r="B12" s="255"/>
      <c r="C12" s="255"/>
      <c r="D12" s="255"/>
    </row>
    <row r="13" spans="1:4" ht="24.95" customHeight="1" x14ac:dyDescent="0.25">
      <c r="A13" s="168"/>
      <c r="B13" s="255"/>
      <c r="C13" s="255"/>
      <c r="D13" s="255"/>
    </row>
    <row r="14" spans="1:4" ht="24.95" customHeight="1" x14ac:dyDescent="0.25">
      <c r="A14" s="35" t="s">
        <v>6</v>
      </c>
      <c r="B14" s="170" t="s">
        <v>597</v>
      </c>
      <c r="C14" s="170"/>
      <c r="D14" s="170"/>
    </row>
    <row r="15" spans="1:4" ht="24.95" customHeight="1" x14ac:dyDescent="0.25">
      <c r="A15" s="166" t="s">
        <v>107</v>
      </c>
      <c r="B15" s="170" t="s">
        <v>598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599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253" t="s">
        <v>600</v>
      </c>
      <c r="B32" s="254"/>
      <c r="C32" s="253" t="s">
        <v>287</v>
      </c>
      <c r="D32" s="254"/>
    </row>
    <row r="33" spans="1:4" ht="24.95" customHeight="1" x14ac:dyDescent="0.25">
      <c r="A33" s="188" t="s">
        <v>601</v>
      </c>
      <c r="B33" s="188"/>
      <c r="C33" s="188" t="s">
        <v>287</v>
      </c>
      <c r="D33" s="188"/>
    </row>
    <row r="34" spans="1:4" ht="24.95" customHeight="1" x14ac:dyDescent="0.25">
      <c r="A34" s="188" t="s">
        <v>602</v>
      </c>
      <c r="B34" s="188"/>
      <c r="C34" s="188" t="s">
        <v>287</v>
      </c>
      <c r="D34" s="188"/>
    </row>
    <row r="35" spans="1:4" ht="24.95" customHeight="1" x14ac:dyDescent="0.25">
      <c r="A35" s="188" t="s">
        <v>603</v>
      </c>
      <c r="B35" s="188"/>
      <c r="C35" s="188" t="s">
        <v>476</v>
      </c>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604</v>
      </c>
      <c r="B38" s="193"/>
      <c r="C38" s="8" t="s">
        <v>605</v>
      </c>
      <c r="D38" s="8" t="s">
        <v>606</v>
      </c>
    </row>
    <row r="39" spans="1:4" ht="24.95" customHeight="1" x14ac:dyDescent="0.25">
      <c r="A39" s="186" t="s">
        <v>607</v>
      </c>
      <c r="B39" s="187"/>
      <c r="C39" s="9" t="s">
        <v>499</v>
      </c>
      <c r="D39" s="9" t="s">
        <v>505</v>
      </c>
    </row>
    <row r="40" spans="1:4" ht="24.95" customHeight="1" x14ac:dyDescent="0.25">
      <c r="A40" s="186" t="s">
        <v>608</v>
      </c>
      <c r="B40" s="187"/>
      <c r="C40" s="9" t="s">
        <v>609</v>
      </c>
      <c r="D40" s="9" t="s">
        <v>606</v>
      </c>
    </row>
    <row r="41" spans="1:4" ht="24.95" customHeight="1" x14ac:dyDescent="0.25">
      <c r="A41" s="192" t="s">
        <v>610</v>
      </c>
      <c r="B41" s="193"/>
      <c r="C41" s="8" t="s">
        <v>499</v>
      </c>
      <c r="D41" s="8" t="s">
        <v>606</v>
      </c>
    </row>
    <row r="42" spans="1:4" ht="24.95" customHeight="1" x14ac:dyDescent="0.25">
      <c r="A42" s="186"/>
      <c r="B42" s="187"/>
      <c r="C42" s="9"/>
      <c r="D42" s="9"/>
    </row>
    <row r="43" spans="1:4" ht="24.95" customHeight="1" x14ac:dyDescent="0.25">
      <c r="A43" s="186"/>
      <c r="B43" s="187"/>
      <c r="C43" s="9"/>
      <c r="D43" s="9"/>
    </row>
    <row r="44" spans="1:4" ht="24.95" customHeight="1" x14ac:dyDescent="0.25">
      <c r="A44" s="194" t="s">
        <v>131</v>
      </c>
      <c r="B44" s="196" t="s">
        <v>611</v>
      </c>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509</v>
      </c>
      <c r="C48" s="11" t="s">
        <v>134</v>
      </c>
      <c r="D48" s="40">
        <v>43040</v>
      </c>
    </row>
  </sheetData>
  <mergeCells count="40">
    <mergeCell ref="A46:A47"/>
    <mergeCell ref="B46:D47"/>
    <mergeCell ref="A40:B40"/>
    <mergeCell ref="A41:B41"/>
    <mergeCell ref="A42:B42"/>
    <mergeCell ref="A43:B43"/>
    <mergeCell ref="A44:A45"/>
    <mergeCell ref="B44:D45"/>
    <mergeCell ref="A28:D28"/>
    <mergeCell ref="B29:D29"/>
    <mergeCell ref="A31:B31"/>
    <mergeCell ref="C31:D31"/>
    <mergeCell ref="A39:B39"/>
    <mergeCell ref="A32:B32"/>
    <mergeCell ref="C32:D32"/>
    <mergeCell ref="A33:B33"/>
    <mergeCell ref="C33:D33"/>
    <mergeCell ref="A34:B34"/>
    <mergeCell ref="C34:D34"/>
    <mergeCell ref="A35:B35"/>
    <mergeCell ref="C35:D35"/>
    <mergeCell ref="A36:D36"/>
    <mergeCell ref="A37:B37"/>
    <mergeCell ref="A38:B38"/>
    <mergeCell ref="A26:A27"/>
    <mergeCell ref="B26:D27"/>
    <mergeCell ref="A30:D30"/>
    <mergeCell ref="A23:D23"/>
    <mergeCell ref="A1:D1"/>
    <mergeCell ref="A3:D3"/>
    <mergeCell ref="A5:A9"/>
    <mergeCell ref="B5:D9"/>
    <mergeCell ref="A11:A13"/>
    <mergeCell ref="B11:D13"/>
    <mergeCell ref="B14:D14"/>
    <mergeCell ref="A15:A18"/>
    <mergeCell ref="B15:D18"/>
    <mergeCell ref="A19:A22"/>
    <mergeCell ref="B19:D22"/>
    <mergeCell ref="B25:D25"/>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460</v>
      </c>
    </row>
    <row r="5" spans="1:4" ht="24.95" customHeight="1" x14ac:dyDescent="0.25">
      <c r="A5" s="166" t="s">
        <v>104</v>
      </c>
      <c r="B5" s="169" t="s">
        <v>612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ST9</v>
      </c>
      <c r="C10" s="35" t="s">
        <v>8</v>
      </c>
      <c r="D10" s="6" t="s">
        <v>208</v>
      </c>
    </row>
    <row r="11" spans="1:4" ht="24.95" customHeight="1" x14ac:dyDescent="0.25">
      <c r="A11" s="166" t="s">
        <v>9</v>
      </c>
      <c r="B11" s="170" t="s">
        <v>613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614</v>
      </c>
      <c r="C14" s="170"/>
      <c r="D14" s="170"/>
    </row>
    <row r="15" spans="1:4" ht="24.95" customHeight="1" x14ac:dyDescent="0.25">
      <c r="A15" s="166" t="s">
        <v>107</v>
      </c>
      <c r="B15" s="170" t="s">
        <v>615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616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2</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460</v>
      </c>
      <c r="C48" s="11" t="s">
        <v>134</v>
      </c>
      <c r="D48" s="40">
        <v>43046</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0000000}">
          <x14:formula1>
            <xm:f>'S:\shared data\Enterprise Risk Management\Risk Registers\Academic Division\[Risk Register_October 2017_Quality Assurance.xlsm]Settings'!#REF!</xm:f>
          </x14:formula1>
          <xm:sqref>B4 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20"/>
  <sheetViews>
    <sheetView topLeftCell="C1" workbookViewId="0">
      <selection activeCell="D16" sqref="D16"/>
    </sheetView>
  </sheetViews>
  <sheetFormatPr defaultRowHeight="15" x14ac:dyDescent="0.25"/>
  <cols>
    <col min="1" max="1" width="3" customWidth="1"/>
    <col min="2" max="2" width="14.28515625" customWidth="1"/>
    <col min="3" max="3" width="18.28515625" customWidth="1"/>
    <col min="4" max="4" width="23.7109375" customWidth="1"/>
    <col min="5" max="5" width="26.28515625" customWidth="1"/>
    <col min="6" max="6" width="26" style="95" customWidth="1"/>
    <col min="7" max="7" width="21" style="95" customWidth="1"/>
    <col min="8" max="8" width="25.28515625" customWidth="1"/>
    <col min="9" max="9" width="3.5703125" customWidth="1"/>
    <col min="10" max="15" width="4.7109375" customWidth="1"/>
    <col min="16" max="16" width="3.28515625" customWidth="1"/>
    <col min="17" max="18" width="4.7109375" customWidth="1"/>
    <col min="19" max="19" width="2.5703125" customWidth="1"/>
    <col min="20" max="20" width="1" customWidth="1"/>
  </cols>
  <sheetData>
    <row r="1" spans="2:20" x14ac:dyDescent="0.25">
      <c r="B1" s="2"/>
      <c r="C1" s="123" t="s">
        <v>135</v>
      </c>
      <c r="D1" s="118"/>
      <c r="E1" s="118"/>
      <c r="F1" s="119"/>
      <c r="G1" s="119"/>
      <c r="H1" s="118"/>
      <c r="I1" s="2"/>
      <c r="J1" s="2"/>
      <c r="K1" s="2"/>
      <c r="L1" s="2"/>
      <c r="M1" s="2"/>
      <c r="N1" s="2"/>
      <c r="O1" s="2"/>
      <c r="P1" s="2"/>
      <c r="Q1" s="2"/>
      <c r="R1" s="2"/>
      <c r="S1" s="2"/>
      <c r="T1" s="2"/>
    </row>
    <row r="2" spans="2:20" x14ac:dyDescent="0.25">
      <c r="B2" s="98" t="s">
        <v>12</v>
      </c>
      <c r="C2" s="118"/>
      <c r="D2" s="120" t="s">
        <v>136</v>
      </c>
      <c r="E2" s="121" t="s">
        <v>137</v>
      </c>
      <c r="F2" s="122"/>
      <c r="G2" s="119"/>
      <c r="H2" s="118"/>
      <c r="I2" s="2"/>
      <c r="J2" s="2"/>
      <c r="K2" s="2"/>
      <c r="L2" s="2"/>
      <c r="M2" s="2"/>
      <c r="N2" s="2"/>
      <c r="O2" s="2"/>
      <c r="P2" s="2"/>
      <c r="Q2" s="2"/>
      <c r="R2" s="2"/>
      <c r="S2" s="2"/>
      <c r="T2" s="2"/>
    </row>
    <row r="3" spans="2:20" ht="15.75" customHeight="1" thickBot="1" x14ac:dyDescent="0.35">
      <c r="B3" s="2"/>
      <c r="C3" s="141" t="s">
        <v>79</v>
      </c>
      <c r="D3" s="118"/>
      <c r="E3" s="118"/>
      <c r="F3" s="119"/>
      <c r="G3" s="119"/>
      <c r="H3" s="118"/>
      <c r="I3" s="2"/>
      <c r="J3" s="2"/>
      <c r="K3" s="2"/>
      <c r="L3" s="2"/>
      <c r="M3" s="2"/>
      <c r="N3" s="2"/>
      <c r="O3" s="2"/>
      <c r="P3" s="2"/>
      <c r="Q3" s="2"/>
      <c r="R3" s="2"/>
      <c r="S3" s="2"/>
      <c r="T3" s="2"/>
    </row>
    <row r="4" spans="2:20" ht="30.75" customHeight="1" thickBot="1" x14ac:dyDescent="0.3">
      <c r="B4" s="96" t="s">
        <v>138</v>
      </c>
      <c r="C4" s="142" t="s">
        <v>139</v>
      </c>
      <c r="D4" s="146" t="s">
        <v>140</v>
      </c>
      <c r="E4" s="146" t="s">
        <v>141</v>
      </c>
      <c r="F4" s="147" t="s">
        <v>1068</v>
      </c>
      <c r="G4" s="119"/>
      <c r="H4" s="118"/>
      <c r="I4" s="203" t="s">
        <v>13</v>
      </c>
      <c r="J4" s="99">
        <v>5</v>
      </c>
      <c r="K4" s="100">
        <v>5</v>
      </c>
      <c r="L4" s="101">
        <v>10</v>
      </c>
      <c r="M4" s="102">
        <v>15</v>
      </c>
      <c r="N4" s="103">
        <v>20</v>
      </c>
      <c r="O4" s="102">
        <v>25</v>
      </c>
      <c r="P4" s="104"/>
      <c r="Q4" s="105"/>
      <c r="R4" s="2"/>
      <c r="S4" s="2"/>
      <c r="T4" s="2"/>
    </row>
    <row r="5" spans="2:20" ht="30.75" thickBot="1" x14ac:dyDescent="0.3">
      <c r="B5" s="97" t="s">
        <v>142</v>
      </c>
      <c r="C5" s="145">
        <v>5</v>
      </c>
      <c r="D5" s="130" t="s">
        <v>143</v>
      </c>
      <c r="E5" s="129" t="s">
        <v>144</v>
      </c>
      <c r="F5" s="148" t="s">
        <v>145</v>
      </c>
      <c r="G5" s="119"/>
      <c r="H5" s="118"/>
      <c r="I5" s="203"/>
      <c r="J5" s="106">
        <v>4</v>
      </c>
      <c r="K5" s="107">
        <v>4</v>
      </c>
      <c r="L5" s="108">
        <v>8</v>
      </c>
      <c r="M5" s="109">
        <v>12</v>
      </c>
      <c r="N5" s="102">
        <v>16</v>
      </c>
      <c r="O5" s="110">
        <v>20</v>
      </c>
      <c r="P5" s="104"/>
      <c r="Q5" s="204" t="s">
        <v>146</v>
      </c>
      <c r="R5" s="204"/>
      <c r="S5" s="204"/>
      <c r="T5" s="204"/>
    </row>
    <row r="6" spans="2:20" ht="30.75" customHeight="1" thickBot="1" x14ac:dyDescent="0.3">
      <c r="B6" s="97" t="s">
        <v>147</v>
      </c>
      <c r="C6" s="145">
        <v>4</v>
      </c>
      <c r="D6" s="130" t="s">
        <v>148</v>
      </c>
      <c r="E6" s="129" t="s">
        <v>149</v>
      </c>
      <c r="F6" s="148" t="s">
        <v>150</v>
      </c>
      <c r="G6" s="119"/>
      <c r="H6" s="118"/>
      <c r="I6" s="203"/>
      <c r="J6" s="106">
        <v>3</v>
      </c>
      <c r="K6" s="111">
        <v>3</v>
      </c>
      <c r="L6" s="111">
        <v>6</v>
      </c>
      <c r="M6" s="112">
        <v>9</v>
      </c>
      <c r="N6" s="109">
        <v>12</v>
      </c>
      <c r="O6" s="110">
        <v>15</v>
      </c>
      <c r="P6" s="104"/>
      <c r="Q6" s="205" t="s">
        <v>151</v>
      </c>
      <c r="R6" s="206"/>
      <c r="S6" s="206"/>
      <c r="T6" s="207"/>
    </row>
    <row r="7" spans="2:20" ht="24" customHeight="1" thickBot="1" x14ac:dyDescent="0.3">
      <c r="B7" s="97" t="s">
        <v>152</v>
      </c>
      <c r="C7" s="145">
        <v>3</v>
      </c>
      <c r="D7" s="130" t="s">
        <v>153</v>
      </c>
      <c r="E7" s="129" t="s">
        <v>154</v>
      </c>
      <c r="F7" s="148" t="s">
        <v>155</v>
      </c>
      <c r="G7" s="119"/>
      <c r="H7" s="118"/>
      <c r="I7" s="203"/>
      <c r="J7" s="106">
        <v>2</v>
      </c>
      <c r="K7" s="100">
        <v>2</v>
      </c>
      <c r="L7" s="100">
        <v>4</v>
      </c>
      <c r="M7" s="100">
        <v>6</v>
      </c>
      <c r="N7" s="112">
        <v>8</v>
      </c>
      <c r="O7" s="109">
        <v>10</v>
      </c>
      <c r="P7" s="104"/>
      <c r="Q7" s="208" t="s">
        <v>156</v>
      </c>
      <c r="R7" s="209"/>
      <c r="S7" s="209"/>
      <c r="T7" s="210"/>
    </row>
    <row r="8" spans="2:20" ht="23.25" customHeight="1" thickBot="1" x14ac:dyDescent="0.3">
      <c r="B8" s="97" t="s">
        <v>157</v>
      </c>
      <c r="C8" s="145">
        <v>2</v>
      </c>
      <c r="D8" s="130" t="s">
        <v>158</v>
      </c>
      <c r="E8" s="129" t="s">
        <v>159</v>
      </c>
      <c r="F8" s="148" t="s">
        <v>160</v>
      </c>
      <c r="G8" s="119"/>
      <c r="H8" s="118"/>
      <c r="I8" s="203"/>
      <c r="J8" s="106">
        <v>1</v>
      </c>
      <c r="K8" s="107">
        <v>1</v>
      </c>
      <c r="L8" s="107">
        <v>2</v>
      </c>
      <c r="M8" s="107">
        <v>3</v>
      </c>
      <c r="N8" s="100">
        <v>4</v>
      </c>
      <c r="O8" s="100">
        <v>5</v>
      </c>
      <c r="P8" s="104"/>
      <c r="Q8" s="211" t="s">
        <v>161</v>
      </c>
      <c r="R8" s="212"/>
      <c r="S8" s="212"/>
      <c r="T8" s="213"/>
    </row>
    <row r="9" spans="2:20" ht="30.75" customHeight="1" thickBot="1" x14ac:dyDescent="0.3">
      <c r="B9" s="97" t="s">
        <v>162</v>
      </c>
      <c r="C9" s="145">
        <v>1</v>
      </c>
      <c r="D9" s="130" t="s">
        <v>163</v>
      </c>
      <c r="E9" s="129" t="s">
        <v>164</v>
      </c>
      <c r="F9" s="148" t="s">
        <v>165</v>
      </c>
      <c r="G9" s="119"/>
      <c r="H9" s="118"/>
      <c r="I9" s="113"/>
      <c r="J9" s="114"/>
      <c r="K9" s="115">
        <v>1</v>
      </c>
      <c r="L9" s="115">
        <v>2</v>
      </c>
      <c r="M9" s="115">
        <v>3</v>
      </c>
      <c r="N9" s="115">
        <v>4</v>
      </c>
      <c r="O9" s="115">
        <v>5</v>
      </c>
      <c r="P9" s="104"/>
      <c r="Q9" s="214" t="s">
        <v>166</v>
      </c>
      <c r="R9" s="215"/>
      <c r="S9" s="215"/>
      <c r="T9" s="216"/>
    </row>
    <row r="10" spans="2:20" x14ac:dyDescent="0.25">
      <c r="B10" s="2"/>
      <c r="C10" s="118"/>
      <c r="D10" s="118"/>
      <c r="E10" s="118"/>
      <c r="F10" s="119"/>
      <c r="G10" s="119"/>
      <c r="H10" s="118"/>
      <c r="I10" s="116"/>
      <c r="J10" s="113"/>
      <c r="K10" s="217" t="s">
        <v>12</v>
      </c>
      <c r="L10" s="217"/>
      <c r="M10" s="217"/>
      <c r="N10" s="217"/>
      <c r="O10" s="217"/>
      <c r="P10" s="117"/>
      <c r="Q10" s="117"/>
      <c r="R10" s="117"/>
      <c r="S10" s="2"/>
      <c r="T10" s="2"/>
    </row>
    <row r="11" spans="2:20" x14ac:dyDescent="0.25">
      <c r="B11" s="2"/>
      <c r="C11" s="118"/>
      <c r="D11" s="118"/>
      <c r="E11" s="118"/>
      <c r="F11" s="119"/>
      <c r="G11" s="119"/>
      <c r="H11" s="118"/>
      <c r="I11" s="2"/>
      <c r="J11" s="2"/>
      <c r="K11" s="2"/>
      <c r="L11" s="2"/>
      <c r="M11" s="2"/>
      <c r="N11" s="2"/>
      <c r="O11" s="2"/>
      <c r="P11" s="2"/>
      <c r="Q11" s="2"/>
      <c r="R11" s="2"/>
      <c r="S11" s="2"/>
      <c r="T11" s="2"/>
    </row>
    <row r="12" spans="2:20" x14ac:dyDescent="0.25">
      <c r="B12" s="98" t="s">
        <v>13</v>
      </c>
      <c r="C12" s="118"/>
      <c r="D12" s="118"/>
      <c r="E12" s="118"/>
      <c r="F12" s="119"/>
      <c r="G12" s="119"/>
      <c r="H12" s="118"/>
      <c r="I12" s="2"/>
      <c r="J12" s="2"/>
      <c r="K12" s="2"/>
      <c r="L12" s="2"/>
      <c r="M12" s="2"/>
      <c r="N12" s="2"/>
      <c r="O12" s="2"/>
      <c r="P12" s="2"/>
      <c r="Q12" s="2"/>
      <c r="R12" s="2"/>
      <c r="S12" s="2"/>
      <c r="T12" s="2"/>
    </row>
    <row r="13" spans="2:20" ht="18.75" x14ac:dyDescent="0.3">
      <c r="B13" s="2"/>
      <c r="C13" s="141" t="s">
        <v>1067</v>
      </c>
      <c r="D13" s="202" t="s">
        <v>167</v>
      </c>
      <c r="E13" s="202"/>
      <c r="F13" s="202"/>
      <c r="G13" s="202"/>
      <c r="H13" s="202"/>
      <c r="I13" s="2"/>
      <c r="J13" s="2"/>
      <c r="K13" s="2"/>
      <c r="L13" s="2"/>
      <c r="M13" s="2"/>
      <c r="N13" s="2"/>
      <c r="O13" s="2"/>
      <c r="P13" s="2"/>
      <c r="Q13" s="2"/>
      <c r="R13" s="2"/>
      <c r="S13" s="2"/>
      <c r="T13" s="2"/>
    </row>
    <row r="14" spans="2:20" x14ac:dyDescent="0.25">
      <c r="B14" s="96" t="s">
        <v>138</v>
      </c>
      <c r="C14" s="142" t="s">
        <v>139</v>
      </c>
      <c r="D14" s="146" t="s">
        <v>168</v>
      </c>
      <c r="E14" s="146" t="s">
        <v>169</v>
      </c>
      <c r="F14" s="147" t="s">
        <v>170</v>
      </c>
      <c r="G14" s="147" t="s">
        <v>171</v>
      </c>
      <c r="H14" s="146" t="s">
        <v>172</v>
      </c>
      <c r="I14" s="2"/>
      <c r="J14" s="2"/>
      <c r="K14" s="2"/>
      <c r="L14" s="2"/>
      <c r="M14" s="2"/>
      <c r="N14" s="2"/>
      <c r="O14" s="2"/>
      <c r="P14" s="2"/>
      <c r="Q14" s="2"/>
      <c r="R14" s="2"/>
      <c r="S14" s="2"/>
      <c r="T14" s="2"/>
    </row>
    <row r="15" spans="2:20" x14ac:dyDescent="0.25">
      <c r="B15" s="97"/>
      <c r="C15" s="143"/>
      <c r="D15" s="143"/>
      <c r="E15" s="143" t="s">
        <v>173</v>
      </c>
      <c r="F15" s="144"/>
      <c r="G15" s="144"/>
      <c r="H15" s="143" t="s">
        <v>174</v>
      </c>
      <c r="I15" s="2"/>
      <c r="J15" s="2"/>
      <c r="K15" s="2"/>
      <c r="L15" s="2"/>
      <c r="M15" s="2"/>
      <c r="N15" s="2"/>
      <c r="O15" s="2"/>
      <c r="P15" s="2"/>
      <c r="Q15" s="2"/>
      <c r="R15" s="2"/>
      <c r="S15" s="2"/>
      <c r="T15" s="2"/>
    </row>
    <row r="16" spans="2:20" ht="75" x14ac:dyDescent="0.25">
      <c r="B16" s="97" t="s">
        <v>175</v>
      </c>
      <c r="C16" s="145">
        <v>5</v>
      </c>
      <c r="D16" s="149" t="s">
        <v>176</v>
      </c>
      <c r="E16" s="130" t="s">
        <v>177</v>
      </c>
      <c r="F16" s="130" t="s">
        <v>178</v>
      </c>
      <c r="G16" s="130" t="s">
        <v>179</v>
      </c>
      <c r="H16" s="130" t="s">
        <v>180</v>
      </c>
      <c r="I16" s="2"/>
      <c r="J16" s="2"/>
      <c r="K16" s="2"/>
      <c r="L16" s="2"/>
      <c r="M16" s="2"/>
      <c r="N16" s="2"/>
      <c r="O16" s="2"/>
      <c r="P16" s="2"/>
      <c r="Q16" s="2"/>
      <c r="R16" s="2"/>
      <c r="S16" s="2"/>
      <c r="T16" s="2"/>
    </row>
    <row r="17" spans="2:8" ht="60" x14ac:dyDescent="0.25">
      <c r="B17" s="97" t="s">
        <v>181</v>
      </c>
      <c r="C17" s="145">
        <v>4</v>
      </c>
      <c r="D17" s="149" t="s">
        <v>182</v>
      </c>
      <c r="E17" s="130" t="s">
        <v>183</v>
      </c>
      <c r="F17" s="130" t="s">
        <v>184</v>
      </c>
      <c r="G17" s="130" t="s">
        <v>185</v>
      </c>
      <c r="H17" s="130" t="s">
        <v>186</v>
      </c>
    </row>
    <row r="18" spans="2:8" ht="60" x14ac:dyDescent="0.25">
      <c r="B18" s="97" t="s">
        <v>187</v>
      </c>
      <c r="C18" s="145">
        <v>3</v>
      </c>
      <c r="D18" s="149" t="s">
        <v>188</v>
      </c>
      <c r="E18" s="130" t="s">
        <v>189</v>
      </c>
      <c r="F18" s="130" t="s">
        <v>190</v>
      </c>
      <c r="G18" s="130" t="s">
        <v>191</v>
      </c>
      <c r="H18" s="130" t="s">
        <v>192</v>
      </c>
    </row>
    <row r="19" spans="2:8" ht="75" x14ac:dyDescent="0.25">
      <c r="B19" s="97" t="s">
        <v>193</v>
      </c>
      <c r="C19" s="145">
        <v>2</v>
      </c>
      <c r="D19" s="149" t="s">
        <v>194</v>
      </c>
      <c r="E19" s="130" t="s">
        <v>195</v>
      </c>
      <c r="F19" s="130" t="s">
        <v>196</v>
      </c>
      <c r="G19" s="130" t="s">
        <v>197</v>
      </c>
      <c r="H19" s="130" t="s">
        <v>198</v>
      </c>
    </row>
    <row r="20" spans="2:8" ht="30" x14ac:dyDescent="0.25">
      <c r="B20" s="97" t="s">
        <v>199</v>
      </c>
      <c r="C20" s="145">
        <v>1</v>
      </c>
      <c r="D20" s="149" t="s">
        <v>200</v>
      </c>
      <c r="E20" s="130" t="s">
        <v>201</v>
      </c>
      <c r="F20" s="130" t="s">
        <v>202</v>
      </c>
      <c r="G20" s="130" t="s">
        <v>203</v>
      </c>
      <c r="H20" s="130" t="s">
        <v>204</v>
      </c>
    </row>
  </sheetData>
  <mergeCells count="8">
    <mergeCell ref="D13:H13"/>
    <mergeCell ref="I4:I8"/>
    <mergeCell ref="Q5:T5"/>
    <mergeCell ref="Q6:T6"/>
    <mergeCell ref="Q7:T7"/>
    <mergeCell ref="Q8:T8"/>
    <mergeCell ref="Q9:T9"/>
    <mergeCell ref="K10:O10"/>
  </mergeCells>
  <pageMargins left="0.25" right="0.25" top="0.75" bottom="0.75" header="0.3" footer="0.3"/>
  <pageSetup scale="66"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1">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577</v>
      </c>
    </row>
    <row r="5" spans="1:4" ht="24.95" customHeight="1" x14ac:dyDescent="0.25">
      <c r="A5" s="166" t="s">
        <v>104</v>
      </c>
      <c r="B5" s="169" t="s">
        <v>617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OP16</v>
      </c>
      <c r="C10" s="35" t="s">
        <v>8</v>
      </c>
      <c r="D10" s="6" t="s">
        <v>230</v>
      </c>
    </row>
    <row r="11" spans="1:4" ht="24.95" customHeight="1" x14ac:dyDescent="0.25">
      <c r="A11" s="166" t="s">
        <v>9</v>
      </c>
      <c r="B11" s="170" t="s">
        <v>618</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619</v>
      </c>
      <c r="C14" s="170"/>
      <c r="D14" s="170"/>
    </row>
    <row r="15" spans="1:4" ht="24.95" customHeight="1" x14ac:dyDescent="0.25">
      <c r="A15" s="166" t="s">
        <v>107</v>
      </c>
      <c r="B15" s="170" t="s">
        <v>620</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621</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sheetProtection sheet="1" objects="1" scenarios="1"/>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600-000000000000}">
          <x14:formula1>
            <xm:f>'S:\shared data\Enterprise Risk Management\ERM Training Sessions\Risk Registers\student services\[Copy of David - Risk Register v4.xlsm]Settings'!#REF!</xm:f>
          </x14:formula1>
          <xm:sqref>B4 D10</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05">
    <pageSetUpPr fitToPage="1"/>
  </sheetPr>
  <dimension ref="A1:D48"/>
  <sheetViews>
    <sheetView topLeftCell="A2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544</v>
      </c>
      <c r="C4" s="35" t="s">
        <v>103</v>
      </c>
      <c r="D4" s="6" t="s">
        <v>545</v>
      </c>
    </row>
    <row r="5" spans="1:4" ht="24.95" customHeight="1" x14ac:dyDescent="0.25">
      <c r="A5" s="166" t="s">
        <v>104</v>
      </c>
      <c r="B5" s="169" t="s">
        <v>622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64</v>
      </c>
      <c r="C10" s="35" t="s">
        <v>8</v>
      </c>
      <c r="D10" s="6" t="s">
        <v>208</v>
      </c>
    </row>
    <row r="11" spans="1:4" ht="24.95" customHeight="1" x14ac:dyDescent="0.25">
      <c r="A11" s="166" t="s">
        <v>9</v>
      </c>
      <c r="B11" s="170" t="s">
        <v>623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624</v>
      </c>
      <c r="C14" s="170"/>
      <c r="D14" s="170"/>
    </row>
    <row r="15" spans="1:4" ht="24.95" customHeight="1" x14ac:dyDescent="0.25">
      <c r="A15" s="166" t="s">
        <v>107</v>
      </c>
      <c r="B15" s="170" t="s">
        <v>625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626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t="s">
        <v>627</v>
      </c>
      <c r="B33" s="188"/>
      <c r="C33" s="188"/>
      <c r="D33" s="188"/>
    </row>
    <row r="34" spans="1:4" ht="24.95" customHeight="1" x14ac:dyDescent="0.25">
      <c r="A34" s="188" t="s">
        <v>628</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629</v>
      </c>
      <c r="B38" s="193"/>
      <c r="C38" s="8"/>
      <c r="D38" s="8"/>
    </row>
    <row r="39" spans="1:4" ht="24.95" customHeight="1" x14ac:dyDescent="0.25">
      <c r="A39" s="186"/>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545</v>
      </c>
      <c r="C48" s="11" t="s">
        <v>134</v>
      </c>
      <c r="D48" s="37" t="s">
        <v>630</v>
      </c>
    </row>
  </sheetData>
  <sheetProtection sheet="1" objects="1" scenarios="1"/>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0000000}">
          <x14:formula1>
            <xm:f>[Marketing.xlsm]Settings!#REF!</xm:f>
          </x14:formula1>
          <xm:sqref>D10 B4</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1">
    <pageSetUpPr fitToPage="1"/>
  </sheetPr>
  <dimension ref="A1:D51"/>
  <sheetViews>
    <sheetView topLeftCell="A4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415</v>
      </c>
      <c r="C4" s="35" t="s">
        <v>103</v>
      </c>
      <c r="D4" s="59" t="s">
        <v>631</v>
      </c>
    </row>
    <row r="5" spans="1:4" ht="24.95" customHeight="1" x14ac:dyDescent="0.25">
      <c r="A5" s="166" t="s">
        <v>104</v>
      </c>
      <c r="B5" s="169" t="s">
        <v>632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65</v>
      </c>
      <c r="C10" s="35" t="s">
        <v>8</v>
      </c>
      <c r="D10" s="6" t="s">
        <v>415</v>
      </c>
    </row>
    <row r="11" spans="1:4" ht="24.95" customHeight="1" x14ac:dyDescent="0.25">
      <c r="A11" s="166" t="s">
        <v>9</v>
      </c>
      <c r="B11" s="256" t="s">
        <v>633</v>
      </c>
      <c r="C11" s="256"/>
      <c r="D11" s="256"/>
    </row>
    <row r="12" spans="1:4" ht="24.95" customHeight="1" x14ac:dyDescent="0.25">
      <c r="A12" s="167"/>
      <c r="B12" s="256"/>
      <c r="C12" s="256"/>
      <c r="D12" s="256"/>
    </row>
    <row r="13" spans="1:4" ht="24.95" customHeight="1" x14ac:dyDescent="0.25">
      <c r="A13" s="168"/>
      <c r="B13" s="256"/>
      <c r="C13" s="256"/>
      <c r="D13" s="256"/>
    </row>
    <row r="14" spans="1:4" ht="24.95" customHeight="1" x14ac:dyDescent="0.25">
      <c r="A14" s="35" t="s">
        <v>6</v>
      </c>
      <c r="B14" s="256" t="s">
        <v>634</v>
      </c>
      <c r="C14" s="256"/>
      <c r="D14" s="256"/>
    </row>
    <row r="15" spans="1:4" ht="24.95" customHeight="1" x14ac:dyDescent="0.25">
      <c r="A15" s="166" t="s">
        <v>107</v>
      </c>
      <c r="B15" s="170" t="s">
        <v>635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636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7</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65" t="s">
        <v>637</v>
      </c>
      <c r="C48" s="66" t="s">
        <v>134</v>
      </c>
      <c r="D48" s="67">
        <v>43040</v>
      </c>
    </row>
    <row r="49" spans="1:4" x14ac:dyDescent="0.25">
      <c r="A49" s="5" t="s">
        <v>263</v>
      </c>
      <c r="B49" s="5" t="s">
        <v>318</v>
      </c>
      <c r="D49" s="62">
        <v>43175</v>
      </c>
    </row>
    <row r="50" spans="1:4" x14ac:dyDescent="0.25">
      <c r="A50" s="5" t="s">
        <v>638</v>
      </c>
    </row>
    <row r="51" spans="1:4" x14ac:dyDescent="0.25">
      <c r="A51" s="5" t="s">
        <v>639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'[Risk Register Oct 19 - Strat Planning  HR.xlsm]Settings'!#REF!</xm:f>
          </x14:formula1>
          <xm:sqref>B4 D10</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74">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441</v>
      </c>
    </row>
    <row r="5" spans="1:4" ht="24.95" customHeight="1" x14ac:dyDescent="0.25">
      <c r="A5" s="166" t="s">
        <v>104</v>
      </c>
      <c r="B5" s="188" t="s">
        <v>640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66</v>
      </c>
      <c r="C10" s="35" t="s">
        <v>8</v>
      </c>
      <c r="D10" s="6" t="s">
        <v>221</v>
      </c>
    </row>
    <row r="11" spans="1:4" ht="24.95" customHeight="1" x14ac:dyDescent="0.25">
      <c r="A11" s="166" t="s">
        <v>9</v>
      </c>
      <c r="B11" s="170" t="s">
        <v>641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642</v>
      </c>
      <c r="C14" s="170"/>
      <c r="D14" s="170"/>
    </row>
    <row r="15" spans="1:4" ht="24.95" customHeight="1" x14ac:dyDescent="0.25">
      <c r="A15" s="166" t="s">
        <v>107</v>
      </c>
      <c r="B15" s="250" t="s">
        <v>643</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50" t="s">
        <v>644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51">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645</v>
      </c>
      <c r="B32" s="188"/>
      <c r="C32" s="188" t="s">
        <v>287</v>
      </c>
      <c r="D32" s="188"/>
    </row>
    <row r="33" spans="1:4" ht="24.95" customHeight="1" x14ac:dyDescent="0.25">
      <c r="A33" s="188" t="s">
        <v>646</v>
      </c>
      <c r="B33" s="188"/>
      <c r="C33" s="188" t="s">
        <v>287</v>
      </c>
      <c r="D33" s="188"/>
    </row>
    <row r="34" spans="1:4" ht="24.95" customHeight="1" x14ac:dyDescent="0.25">
      <c r="A34" s="188" t="s">
        <v>647</v>
      </c>
      <c r="B34" s="188"/>
      <c r="C34" s="188" t="s">
        <v>287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648</v>
      </c>
      <c r="B38" s="193"/>
      <c r="C38" s="8" t="s">
        <v>649</v>
      </c>
      <c r="D38" s="8" t="s">
        <v>650</v>
      </c>
    </row>
    <row r="39" spans="1:4" ht="24.95" customHeight="1" x14ac:dyDescent="0.25">
      <c r="A39" s="186" t="s">
        <v>651</v>
      </c>
      <c r="B39" s="187"/>
      <c r="C39" s="9" t="s">
        <v>649</v>
      </c>
      <c r="D39" s="9" t="s">
        <v>652</v>
      </c>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653</v>
      </c>
      <c r="C44" s="197"/>
      <c r="D44" s="198"/>
    </row>
    <row r="45" spans="1:4" ht="24.95" customHeight="1" x14ac:dyDescent="0.25">
      <c r="A45" s="195"/>
      <c r="B45" s="199"/>
      <c r="C45" s="200"/>
      <c r="D45" s="201"/>
    </row>
    <row r="46" spans="1:4" ht="24.95" customHeight="1" x14ac:dyDescent="0.25">
      <c r="A46" s="194" t="s">
        <v>132</v>
      </c>
      <c r="B46" s="196" t="s">
        <v>654</v>
      </c>
      <c r="C46" s="197"/>
      <c r="D46" s="198"/>
    </row>
    <row r="47" spans="1:4" ht="24.95" customHeight="1" x14ac:dyDescent="0.25">
      <c r="A47" s="195"/>
      <c r="B47" s="199"/>
      <c r="C47" s="200"/>
      <c r="D47" s="201"/>
    </row>
    <row r="48" spans="1:4" ht="24.95" customHeight="1" x14ac:dyDescent="0.25">
      <c r="A48" s="10" t="s">
        <v>133</v>
      </c>
      <c r="B48" s="37" t="s">
        <v>346</v>
      </c>
      <c r="C48" s="11" t="s">
        <v>134</v>
      </c>
      <c r="D48" s="40">
        <v>43046</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900-000000000000}">
          <x14:formula1>
            <xm:f>'H:\Excel 2018\Risk\[Risk register.xlsm]Settings'!#REF!</xm:f>
          </x14:formula1>
          <xm:sqref>B4 D10</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48"/>
  <sheetViews>
    <sheetView topLeftCell="A43"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7" ht="20.25" customHeight="1" x14ac:dyDescent="0.25">
      <c r="A1" s="165" t="s">
        <v>101</v>
      </c>
      <c r="B1" s="165"/>
      <c r="C1" s="165"/>
      <c r="D1" s="165"/>
    </row>
    <row r="2" spans="1:7" ht="15" customHeight="1" x14ac:dyDescent="0.25"/>
    <row r="3" spans="1:7" ht="24.95" customHeight="1" x14ac:dyDescent="0.25">
      <c r="A3" s="164" t="s">
        <v>102</v>
      </c>
      <c r="B3" s="164"/>
      <c r="C3" s="164"/>
      <c r="D3" s="164"/>
    </row>
    <row r="4" spans="1:7" ht="24.95" customHeight="1" x14ac:dyDescent="0.25">
      <c r="A4" s="35" t="s">
        <v>7</v>
      </c>
      <c r="B4" s="6" t="s">
        <v>544</v>
      </c>
      <c r="C4" s="35" t="s">
        <v>103</v>
      </c>
      <c r="D4" s="6" t="s">
        <v>545</v>
      </c>
    </row>
    <row r="5" spans="1:7" ht="24.95" customHeight="1" x14ac:dyDescent="0.25">
      <c r="A5" s="166" t="s">
        <v>104</v>
      </c>
      <c r="B5" s="169" t="s">
        <v>655</v>
      </c>
      <c r="C5" s="169"/>
      <c r="D5" s="169"/>
    </row>
    <row r="6" spans="1:7" ht="24.95" customHeight="1" x14ac:dyDescent="0.25">
      <c r="A6" s="167"/>
      <c r="B6" s="169"/>
      <c r="C6" s="169"/>
      <c r="D6" s="169"/>
    </row>
    <row r="7" spans="1:7" ht="24.95" customHeight="1" x14ac:dyDescent="0.25">
      <c r="A7" s="167"/>
      <c r="B7" s="169"/>
      <c r="C7" s="169"/>
      <c r="D7" s="169"/>
    </row>
    <row r="8" spans="1:7" ht="24.95" customHeight="1" x14ac:dyDescent="0.25">
      <c r="A8" s="167"/>
      <c r="B8" s="169"/>
      <c r="C8" s="169"/>
      <c r="D8" s="169"/>
    </row>
    <row r="9" spans="1:7" ht="24.95" customHeight="1" x14ac:dyDescent="0.25">
      <c r="A9" s="168"/>
      <c r="B9" s="169"/>
      <c r="C9" s="169"/>
      <c r="D9" s="169"/>
    </row>
    <row r="10" spans="1:7" ht="24.95" customHeight="1" x14ac:dyDescent="0.25">
      <c r="A10" s="35" t="s">
        <v>5</v>
      </c>
      <c r="B10" s="39" t="s">
        <v>67</v>
      </c>
      <c r="C10" s="35" t="s">
        <v>8</v>
      </c>
      <c r="D10" s="6" t="s">
        <v>221</v>
      </c>
    </row>
    <row r="11" spans="1:7" ht="24.95" customHeight="1" x14ac:dyDescent="0.25">
      <c r="A11" s="166" t="s">
        <v>9</v>
      </c>
      <c r="B11" s="170" t="s">
        <v>656</v>
      </c>
      <c r="C11" s="170"/>
      <c r="D11" s="170"/>
    </row>
    <row r="12" spans="1:7" ht="24.95" customHeight="1" x14ac:dyDescent="0.25">
      <c r="A12" s="167"/>
      <c r="B12" s="170"/>
      <c r="C12" s="170"/>
      <c r="D12" s="170"/>
      <c r="E12" s="257"/>
      <c r="F12" s="236"/>
      <c r="G12" s="257"/>
    </row>
    <row r="13" spans="1:7" ht="24.95" customHeight="1" x14ac:dyDescent="0.25">
      <c r="A13" s="168"/>
      <c r="B13" s="170"/>
      <c r="C13" s="170"/>
      <c r="D13" s="170"/>
      <c r="E13" s="257"/>
      <c r="F13" s="236"/>
      <c r="G13" s="257"/>
    </row>
    <row r="14" spans="1:7" ht="24.95" customHeight="1" x14ac:dyDescent="0.25">
      <c r="A14" s="35" t="s">
        <v>6</v>
      </c>
      <c r="B14" s="170" t="s">
        <v>657</v>
      </c>
      <c r="C14" s="170"/>
      <c r="D14" s="170"/>
      <c r="E14" s="257"/>
      <c r="F14" s="236"/>
      <c r="G14" s="257"/>
    </row>
    <row r="15" spans="1:7" ht="24.95" customHeight="1" x14ac:dyDescent="0.25">
      <c r="A15" s="166" t="s">
        <v>107</v>
      </c>
      <c r="B15" s="170" t="s">
        <v>658</v>
      </c>
      <c r="C15" s="170"/>
      <c r="D15" s="170"/>
    </row>
    <row r="16" spans="1:7"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659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t="s">
        <v>660</v>
      </c>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661</v>
      </c>
      <c r="B38" s="193"/>
      <c r="C38" s="8"/>
      <c r="D38" s="8"/>
    </row>
    <row r="39" spans="1:4" ht="24.95" customHeight="1" x14ac:dyDescent="0.25">
      <c r="A39" s="186" t="s">
        <v>662</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6" t="s">
        <v>545</v>
      </c>
      <c r="C48" s="11" t="s">
        <v>134</v>
      </c>
      <c r="D48" s="40" t="s">
        <v>663</v>
      </c>
    </row>
  </sheetData>
  <sheetProtection sheet="1" objects="1" scenarios="1"/>
  <mergeCells count="43">
    <mergeCell ref="A19:A22"/>
    <mergeCell ref="B19:D22"/>
    <mergeCell ref="A23:D23"/>
    <mergeCell ref="A1:D1"/>
    <mergeCell ref="A3:D3"/>
    <mergeCell ref="A5:A9"/>
    <mergeCell ref="B5:D9"/>
    <mergeCell ref="A11:A13"/>
    <mergeCell ref="B11:D13"/>
    <mergeCell ref="B14:D14"/>
    <mergeCell ref="A15:A18"/>
    <mergeCell ref="B15:D18"/>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46:A47"/>
    <mergeCell ref="B46:D47"/>
    <mergeCell ref="E12:E14"/>
    <mergeCell ref="F12:F14"/>
    <mergeCell ref="G12:G14"/>
    <mergeCell ref="A40:B40"/>
    <mergeCell ref="A41:B41"/>
    <mergeCell ref="A42:B42"/>
    <mergeCell ref="A43:B43"/>
    <mergeCell ref="A44:A45"/>
    <mergeCell ref="B44:D45"/>
    <mergeCell ref="A35:B35"/>
    <mergeCell ref="C35:D35"/>
    <mergeCell ref="A36:D36"/>
    <mergeCell ref="A37:B37"/>
    <mergeCell ref="A38:B38"/>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5">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480</v>
      </c>
    </row>
    <row r="5" spans="1:4" ht="24.95" customHeight="1" x14ac:dyDescent="0.25">
      <c r="A5" s="166" t="s">
        <v>104</v>
      </c>
      <c r="B5" s="169" t="s">
        <v>664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68</v>
      </c>
      <c r="C10" s="35" t="s">
        <v>8</v>
      </c>
      <c r="D10" s="6" t="s">
        <v>360</v>
      </c>
    </row>
    <row r="11" spans="1:4" ht="24.95" customHeight="1" x14ac:dyDescent="0.25">
      <c r="A11" s="166" t="s">
        <v>9</v>
      </c>
      <c r="B11" s="170" t="s">
        <v>665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666</v>
      </c>
      <c r="C14" s="170"/>
      <c r="D14" s="170"/>
    </row>
    <row r="15" spans="1:4" ht="24.95" customHeight="1" x14ac:dyDescent="0.25">
      <c r="A15" s="166" t="s">
        <v>107</v>
      </c>
      <c r="B15" s="170" t="s">
        <v>667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668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2</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669</v>
      </c>
      <c r="B32" s="188"/>
      <c r="C32" s="188" t="s">
        <v>237</v>
      </c>
      <c r="D32" s="188"/>
    </row>
    <row r="33" spans="1:4" ht="24.95" customHeight="1" x14ac:dyDescent="0.25">
      <c r="A33" s="188" t="s">
        <v>670</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480</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B00-000000000000}">
          <x14:formula1>
            <xm:f>'S:\shared data\ITS\ITS Managers\ERM\[Risk Register - GM.xlsm]Settings'!#REF!</xm:f>
          </x14:formula1>
          <xm:sqref>D10 B4</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5">
    <pageSetUpPr fitToPage="1"/>
  </sheetPr>
  <dimension ref="A1:D48"/>
  <sheetViews>
    <sheetView topLeftCell="A1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430</v>
      </c>
    </row>
    <row r="5" spans="1:4" ht="24.95" customHeight="1" x14ac:dyDescent="0.25">
      <c r="A5" s="166" t="s">
        <v>104</v>
      </c>
      <c r="B5" s="169" t="s">
        <v>671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69</v>
      </c>
      <c r="C10" s="35" t="s">
        <v>8</v>
      </c>
      <c r="D10" s="6" t="s">
        <v>230</v>
      </c>
    </row>
    <row r="11" spans="1:4" ht="24.95" customHeight="1" x14ac:dyDescent="0.25">
      <c r="A11" s="166" t="s">
        <v>9</v>
      </c>
      <c r="B11" s="170" t="s">
        <v>672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673</v>
      </c>
      <c r="C14" s="170"/>
      <c r="D14" s="170"/>
    </row>
    <row r="15" spans="1:4" ht="24.95" customHeight="1" x14ac:dyDescent="0.25">
      <c r="A15" s="166" t="s">
        <v>107</v>
      </c>
      <c r="B15" s="170" t="s">
        <v>674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675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676</v>
      </c>
      <c r="B32" s="188"/>
      <c r="C32" s="188" t="s">
        <v>287</v>
      </c>
      <c r="D32" s="188"/>
    </row>
    <row r="33" spans="1:4" ht="24.95" customHeight="1" x14ac:dyDescent="0.25">
      <c r="A33" s="188" t="s">
        <v>677</v>
      </c>
      <c r="B33" s="188"/>
      <c r="C33" s="188" t="s">
        <v>287</v>
      </c>
      <c r="D33" s="188"/>
    </row>
    <row r="34" spans="1:4" ht="24.95" customHeight="1" x14ac:dyDescent="0.25">
      <c r="A34" s="188" t="s">
        <v>678</v>
      </c>
      <c r="B34" s="188"/>
      <c r="C34" s="188" t="s">
        <v>287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679</v>
      </c>
      <c r="B38" s="193"/>
      <c r="C38" s="8" t="s">
        <v>680</v>
      </c>
      <c r="D38" s="48">
        <v>43252</v>
      </c>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t="s">
        <v>334</v>
      </c>
      <c r="C46" s="197"/>
      <c r="D46" s="198"/>
    </row>
    <row r="47" spans="1:4" ht="24.95" customHeight="1" x14ac:dyDescent="0.25">
      <c r="A47" s="195"/>
      <c r="B47" s="199"/>
      <c r="C47" s="200"/>
      <c r="D47" s="201"/>
    </row>
    <row r="48" spans="1:4" ht="24.95" customHeight="1" x14ac:dyDescent="0.25">
      <c r="A48" s="10" t="s">
        <v>133</v>
      </c>
      <c r="B48" s="37" t="s">
        <v>430</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C00-000000000000}">
          <x14:formula1>
            <xm:f>'C:\Users\kkerford\AppData\Local\Microsoft\Windows\Temporary Internet Files\Content.Outlook\KOC213MX\[Copy of Risk Register v2 template.xlsm]Settings'!#REF!</xm:f>
          </x14:formula1>
          <xm:sqref>D10 B4</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9">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t="s">
        <v>525</v>
      </c>
    </row>
    <row r="5" spans="1:4" ht="24.95" customHeight="1" x14ac:dyDescent="0.25">
      <c r="A5" s="166" t="s">
        <v>104</v>
      </c>
      <c r="B5" s="169" t="s">
        <v>681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71</v>
      </c>
      <c r="C10" s="35" t="s">
        <v>8</v>
      </c>
      <c r="D10" s="6" t="s">
        <v>208</v>
      </c>
    </row>
    <row r="11" spans="1:4" ht="24.95" customHeight="1" x14ac:dyDescent="0.25">
      <c r="A11" s="166" t="s">
        <v>9</v>
      </c>
      <c r="B11" s="170" t="s">
        <v>682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683</v>
      </c>
      <c r="C14" s="170"/>
      <c r="D14" s="170"/>
    </row>
    <row r="15" spans="1:4" ht="24.95" customHeight="1" x14ac:dyDescent="0.25">
      <c r="A15" s="166" t="s">
        <v>107</v>
      </c>
      <c r="B15" s="170" t="s">
        <v>684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685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7</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525</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D00-000000000000}">
          <x14:formula1>
            <xm:f>'[Risk Register Oct 19 - Strat Planning  HR.xlsm]Settings'!#REF!</xm:f>
          </x14:formula1>
          <xm:sqref>B4 D10</xm:sqref>
        </x14:dataValidation>
      </x14:dataValidation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7">
    <pageSetUpPr fitToPage="1"/>
  </sheetPr>
  <dimension ref="A1:D48"/>
  <sheetViews>
    <sheetView topLeftCell="A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532</v>
      </c>
    </row>
    <row r="5" spans="1:4" ht="24.95" customHeight="1" x14ac:dyDescent="0.25">
      <c r="A5" s="166" t="s">
        <v>104</v>
      </c>
      <c r="B5" s="169" t="s">
        <v>686</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HR11</v>
      </c>
      <c r="C10" s="35" t="s">
        <v>8</v>
      </c>
      <c r="D10" s="6"/>
    </row>
    <row r="11" spans="1:4" ht="24.95" customHeight="1" x14ac:dyDescent="0.25">
      <c r="A11" s="166" t="s">
        <v>9</v>
      </c>
      <c r="B11" s="170" t="s">
        <v>687</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688</v>
      </c>
      <c r="C14" s="170"/>
      <c r="D14" s="170"/>
    </row>
    <row r="15" spans="1:4" ht="24.95" customHeight="1" x14ac:dyDescent="0.25">
      <c r="A15" s="166" t="s">
        <v>107</v>
      </c>
      <c r="B15" s="170" t="s">
        <v>689</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690</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691</v>
      </c>
      <c r="B32" s="188"/>
      <c r="C32" s="188"/>
      <c r="D32" s="188"/>
    </row>
    <row r="33" spans="1:4" ht="24.95" customHeight="1" x14ac:dyDescent="0.25">
      <c r="A33" s="188" t="s">
        <v>692</v>
      </c>
      <c r="B33" s="188"/>
      <c r="C33" s="188"/>
      <c r="D33" s="188"/>
    </row>
    <row r="34" spans="1:4" ht="24.95" customHeight="1" x14ac:dyDescent="0.25">
      <c r="A34" s="188" t="s">
        <v>693</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694</v>
      </c>
      <c r="B38" s="193"/>
      <c r="C38" s="8" t="s">
        <v>532</v>
      </c>
      <c r="D38" s="8" t="s">
        <v>695</v>
      </c>
    </row>
    <row r="39" spans="1:4" ht="24.95" customHeight="1" x14ac:dyDescent="0.25">
      <c r="A39" s="186" t="s">
        <v>696</v>
      </c>
      <c r="B39" s="187"/>
      <c r="C39" s="9" t="s">
        <v>532</v>
      </c>
      <c r="D39" s="9" t="s">
        <v>695</v>
      </c>
    </row>
    <row r="40" spans="1:4" ht="24.95" customHeight="1" x14ac:dyDescent="0.25">
      <c r="A40" s="186" t="s">
        <v>697</v>
      </c>
      <c r="B40" s="187"/>
      <c r="C40" s="9" t="s">
        <v>698</v>
      </c>
      <c r="D40" s="9" t="s">
        <v>699</v>
      </c>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538</v>
      </c>
      <c r="C48" s="11" t="s">
        <v>134</v>
      </c>
      <c r="D48" s="40">
        <v>43040</v>
      </c>
    </row>
  </sheetData>
  <sheetProtection sheet="1" objects="1" scenarios="1"/>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E00-000000000000}">
          <x14:formula1>
            <xm:f>'S:\shared data\Enterprise Risk Management\ERM Training Sessions\Risk Registers\student services\[Copy of Mark Gray - Copy of Risk Register v4.xlsm]Settings'!#REF!</xm:f>
          </x14:formula1>
          <xm:sqref>B4 D10</xm:sqref>
        </x14:dataValidation>
      </x14:dataValidation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5">
    <pageSetUpPr fitToPage="1"/>
  </sheetPr>
  <dimension ref="A1:D49"/>
  <sheetViews>
    <sheetView topLeftCell="A6"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392</v>
      </c>
    </row>
    <row r="5" spans="1:4" ht="24.95" customHeight="1" x14ac:dyDescent="0.25">
      <c r="A5" s="166" t="s">
        <v>104</v>
      </c>
      <c r="B5" s="169" t="s">
        <v>700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73</v>
      </c>
      <c r="C10" s="35" t="s">
        <v>8</v>
      </c>
      <c r="D10" s="6" t="s">
        <v>394</v>
      </c>
    </row>
    <row r="11" spans="1:4" ht="24.95" customHeight="1" x14ac:dyDescent="0.25">
      <c r="A11" s="166" t="s">
        <v>9</v>
      </c>
      <c r="B11" s="170" t="s">
        <v>701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702</v>
      </c>
      <c r="C14" s="170"/>
      <c r="D14" s="170"/>
    </row>
    <row r="15" spans="1:4" ht="24.95" customHeight="1" x14ac:dyDescent="0.25">
      <c r="A15" s="166" t="s">
        <v>107</v>
      </c>
      <c r="B15" s="170" t="s">
        <v>703</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704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2</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705</v>
      </c>
      <c r="B32" s="188"/>
      <c r="C32" s="188" t="s">
        <v>287</v>
      </c>
      <c r="D32" s="188"/>
    </row>
    <row r="33" spans="1:4" ht="24.95" customHeight="1" x14ac:dyDescent="0.25">
      <c r="A33" s="188" t="s">
        <v>706</v>
      </c>
      <c r="B33" s="188"/>
      <c r="C33" s="188" t="s">
        <v>287</v>
      </c>
      <c r="D33" s="188"/>
    </row>
    <row r="34" spans="1:4" ht="24.95" customHeight="1" x14ac:dyDescent="0.25">
      <c r="A34" s="188" t="s">
        <v>707</v>
      </c>
      <c r="B34" s="188"/>
      <c r="C34" s="188" t="s">
        <v>287</v>
      </c>
      <c r="D34" s="188"/>
    </row>
    <row r="35" spans="1:4" ht="24.95" customHeight="1" x14ac:dyDescent="0.25">
      <c r="A35" s="188" t="s">
        <v>708</v>
      </c>
      <c r="B35" s="188"/>
      <c r="C35" s="124" t="s">
        <v>287</v>
      </c>
      <c r="D35" s="124"/>
    </row>
    <row r="36" spans="1:4" ht="24.95" customHeight="1" x14ac:dyDescent="0.25">
      <c r="A36" s="188" t="s">
        <v>709</v>
      </c>
      <c r="B36" s="188"/>
      <c r="C36" s="188" t="s">
        <v>287</v>
      </c>
      <c r="D36" s="188"/>
    </row>
    <row r="37" spans="1:4" ht="24.95" customHeight="1" x14ac:dyDescent="0.25">
      <c r="A37" s="178" t="s">
        <v>121</v>
      </c>
      <c r="B37" s="189"/>
      <c r="C37" s="189"/>
      <c r="D37" s="179"/>
    </row>
    <row r="38" spans="1:4" ht="24.95" customHeight="1" x14ac:dyDescent="0.25">
      <c r="A38" s="190" t="s">
        <v>122</v>
      </c>
      <c r="B38" s="191"/>
      <c r="C38" s="33" t="s">
        <v>123</v>
      </c>
      <c r="D38" s="33" t="s">
        <v>241</v>
      </c>
    </row>
    <row r="39" spans="1:4" ht="24.95" customHeight="1" x14ac:dyDescent="0.25">
      <c r="A39" s="186" t="s">
        <v>710</v>
      </c>
      <c r="B39" s="187"/>
      <c r="C39" s="9" t="s">
        <v>711</v>
      </c>
      <c r="D39" s="49">
        <v>43404</v>
      </c>
    </row>
    <row r="40" spans="1:4" ht="24.95" customHeight="1" x14ac:dyDescent="0.25">
      <c r="A40" s="192" t="s">
        <v>709</v>
      </c>
      <c r="B40" s="193"/>
      <c r="C40" s="8" t="s">
        <v>712</v>
      </c>
      <c r="D40" s="43">
        <v>43404</v>
      </c>
    </row>
    <row r="41" spans="1:4" ht="24.95" customHeight="1" x14ac:dyDescent="0.25">
      <c r="A41" s="188" t="s">
        <v>705</v>
      </c>
      <c r="B41" s="188"/>
      <c r="C41" s="50" t="s">
        <v>713</v>
      </c>
      <c r="D41" s="50" t="s">
        <v>714</v>
      </c>
    </row>
    <row r="42" spans="1:4" ht="24.95" customHeight="1" x14ac:dyDescent="0.25">
      <c r="A42" s="188" t="s">
        <v>715</v>
      </c>
      <c r="B42" s="188"/>
      <c r="C42" s="8" t="s">
        <v>713</v>
      </c>
      <c r="D42" s="43">
        <v>43465</v>
      </c>
    </row>
    <row r="43" spans="1:4" ht="24.95" customHeight="1" x14ac:dyDescent="0.25">
      <c r="A43" s="186" t="s">
        <v>423</v>
      </c>
      <c r="B43" s="187"/>
      <c r="C43" s="9" t="s">
        <v>713</v>
      </c>
      <c r="D43" s="49">
        <v>43465</v>
      </c>
    </row>
    <row r="44" spans="1:4" ht="24.95" customHeight="1" x14ac:dyDescent="0.25">
      <c r="A44" s="186" t="s">
        <v>708</v>
      </c>
      <c r="B44" s="187"/>
      <c r="C44" s="9" t="s">
        <v>711</v>
      </c>
      <c r="D44" s="49">
        <v>43616</v>
      </c>
    </row>
    <row r="45" spans="1:4" ht="24.95" customHeight="1" x14ac:dyDescent="0.25">
      <c r="A45" s="194" t="s">
        <v>131</v>
      </c>
      <c r="B45" s="196" t="s">
        <v>716</v>
      </c>
      <c r="C45" s="197"/>
      <c r="D45" s="198"/>
    </row>
    <row r="46" spans="1:4" ht="24.95" customHeight="1" x14ac:dyDescent="0.25">
      <c r="A46" s="195"/>
      <c r="B46" s="199"/>
      <c r="C46" s="200"/>
      <c r="D46" s="201"/>
    </row>
    <row r="47" spans="1:4" ht="24.95" customHeight="1" x14ac:dyDescent="0.25">
      <c r="A47" s="194" t="s">
        <v>132</v>
      </c>
      <c r="B47" s="196" t="s">
        <v>717</v>
      </c>
      <c r="C47" s="197"/>
      <c r="D47" s="198"/>
    </row>
    <row r="48" spans="1:4" ht="24.95" customHeight="1" x14ac:dyDescent="0.25">
      <c r="A48" s="195"/>
      <c r="B48" s="199"/>
      <c r="C48" s="200"/>
      <c r="D48" s="201"/>
    </row>
    <row r="49" spans="1:4" ht="24.95" customHeight="1" x14ac:dyDescent="0.25">
      <c r="A49" s="10" t="s">
        <v>133</v>
      </c>
      <c r="B49" s="37" t="s">
        <v>392</v>
      </c>
      <c r="C49" s="11" t="s">
        <v>134</v>
      </c>
      <c r="D49" s="40">
        <v>43027</v>
      </c>
    </row>
  </sheetData>
  <mergeCells count="41">
    <mergeCell ref="A47:A48"/>
    <mergeCell ref="B47:D48"/>
    <mergeCell ref="A40:B40"/>
    <mergeCell ref="A41:B41"/>
    <mergeCell ref="A42:B42"/>
    <mergeCell ref="A43:B43"/>
    <mergeCell ref="A44:B44"/>
    <mergeCell ref="A45:A46"/>
    <mergeCell ref="B45:D46"/>
    <mergeCell ref="A39:B39"/>
    <mergeCell ref="A32:B32"/>
    <mergeCell ref="C32:D32"/>
    <mergeCell ref="A33:B33"/>
    <mergeCell ref="C33:D33"/>
    <mergeCell ref="A34:B34"/>
    <mergeCell ref="C34:D34"/>
    <mergeCell ref="A35:B35"/>
    <mergeCell ref="A36:B36"/>
    <mergeCell ref="C36:D36"/>
    <mergeCell ref="A37:D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F00-000000000000}">
          <x14:formula1>
            <xm:f>'H:\Desktop\[Risk Register v2 template - T. Doak.xlsm]Settings'!#REF!</xm:f>
          </x14:formula1>
          <xm:sqref>D10 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E36B8-40E1-47B8-B212-E4CC756E91FC}">
  <dimension ref="A1"/>
  <sheetViews>
    <sheetView workbookViewId="0">
      <selection activeCell="A3" sqref="A3"/>
    </sheetView>
  </sheetViews>
  <sheetFormatPr defaultRowHeight="15" x14ac:dyDescent="0.25"/>
  <cols>
    <col min="1" max="1" width="96.85546875" customWidth="1"/>
  </cols>
  <sheetData>
    <row r="1" ht="409.5" customHeight="1" x14ac:dyDescent="0.25"/>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pageSetUpPr fitToPage="1"/>
  </sheetPr>
  <dimension ref="A1:D48"/>
  <sheetViews>
    <sheetView topLeftCell="A3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460</v>
      </c>
    </row>
    <row r="5" spans="1:4" ht="24.95" customHeight="1" x14ac:dyDescent="0.25">
      <c r="A5" s="166" t="s">
        <v>104</v>
      </c>
      <c r="B5" s="169" t="s">
        <v>718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EE4</v>
      </c>
      <c r="C10" s="35" t="s">
        <v>8</v>
      </c>
      <c r="D10" s="6" t="s">
        <v>306</v>
      </c>
    </row>
    <row r="11" spans="1:4" ht="24.95" customHeight="1" x14ac:dyDescent="0.25">
      <c r="A11" s="166" t="s">
        <v>9</v>
      </c>
      <c r="B11" s="170" t="s">
        <v>719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720</v>
      </c>
      <c r="C14" s="170"/>
      <c r="D14" s="170"/>
    </row>
    <row r="15" spans="1:4" ht="24.95" customHeight="1" x14ac:dyDescent="0.25">
      <c r="A15" s="166" t="s">
        <v>107</v>
      </c>
      <c r="B15" s="170" t="s">
        <v>721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722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2</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460</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2"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000-000000000000}">
          <x14:formula1>
            <xm:f>'S:\shared data\Enterprise Risk Management\Risk Registers\Academic Division\[Risk Register_October 2017_Student Satisfaction.xlsm]Settings'!#REF!</xm:f>
          </x14:formula1>
          <xm:sqref>B4 D10</xm:sqref>
        </x14:dataValidation>
      </x14:dataValidation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22">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577</v>
      </c>
    </row>
    <row r="5" spans="1:4" ht="24.95" customHeight="1" x14ac:dyDescent="0.25">
      <c r="A5" s="166" t="s">
        <v>104</v>
      </c>
      <c r="B5" s="169" t="s">
        <v>723</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FI14</v>
      </c>
      <c r="C10" s="35" t="s">
        <v>8</v>
      </c>
      <c r="D10" s="6" t="s">
        <v>221</v>
      </c>
    </row>
    <row r="11" spans="1:4" ht="24.95" customHeight="1" x14ac:dyDescent="0.25">
      <c r="A11" s="166" t="s">
        <v>9</v>
      </c>
      <c r="B11" s="258" t="s">
        <v>724</v>
      </c>
      <c r="C11" s="259"/>
      <c r="D11" s="260"/>
    </row>
    <row r="12" spans="1:4" ht="24.95" customHeight="1" x14ac:dyDescent="0.25">
      <c r="A12" s="167"/>
      <c r="B12" s="261"/>
      <c r="C12" s="262"/>
      <c r="D12" s="263"/>
    </row>
    <row r="13" spans="1:4" ht="24.95" customHeight="1" x14ac:dyDescent="0.25">
      <c r="A13" s="168"/>
      <c r="B13" s="264"/>
      <c r="C13" s="265"/>
      <c r="D13" s="266"/>
    </row>
    <row r="14" spans="1:4" ht="24.95" customHeight="1" x14ac:dyDescent="0.25">
      <c r="A14" s="35" t="s">
        <v>6</v>
      </c>
      <c r="B14" s="170" t="s">
        <v>725</v>
      </c>
      <c r="C14" s="170"/>
      <c r="D14" s="170"/>
    </row>
    <row r="15" spans="1:4" ht="24.95" customHeight="1" x14ac:dyDescent="0.25">
      <c r="A15" s="166" t="s">
        <v>107</v>
      </c>
      <c r="B15" s="170" t="s">
        <v>726</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727</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1</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583</v>
      </c>
      <c r="C48" s="11" t="s">
        <v>134</v>
      </c>
      <c r="D48" s="40">
        <v>43040</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100-000000000000}">
          <x14:formula1>
            <xm:f>'S:\shared data\Enterprise Risk Management\ERM Training Sessions\Risk Registers\student services\[Copy of David - Risk Register v4.xlsm]Settings'!#REF!</xm:f>
          </x14:formula1>
          <xm:sqref>D10 B4</xm:sqref>
        </x14:dataValidation>
      </x14:dataValidation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7">
    <pageSetUpPr fitToPage="1"/>
  </sheetPr>
  <dimension ref="A1:D50"/>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728</v>
      </c>
    </row>
    <row r="5" spans="1:4" ht="24.95" customHeight="1" x14ac:dyDescent="0.25">
      <c r="A5" s="166" t="s">
        <v>104</v>
      </c>
      <c r="B5" s="169" t="s">
        <v>729</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76</v>
      </c>
      <c r="C10" s="35" t="s">
        <v>8</v>
      </c>
      <c r="D10" s="6" t="s">
        <v>221</v>
      </c>
    </row>
    <row r="11" spans="1:4" ht="24.95" customHeight="1" x14ac:dyDescent="0.25">
      <c r="A11" s="166" t="s">
        <v>9</v>
      </c>
      <c r="B11" s="170" t="s">
        <v>730</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731</v>
      </c>
      <c r="C14" s="170"/>
      <c r="D14" s="170"/>
    </row>
    <row r="15" spans="1:4" ht="24.95" customHeight="1" x14ac:dyDescent="0.25">
      <c r="A15" s="166" t="s">
        <v>107</v>
      </c>
      <c r="B15" s="170" t="s">
        <v>732</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38" t="s">
        <v>733</v>
      </c>
      <c r="C19" s="238"/>
      <c r="D19" s="238"/>
    </row>
    <row r="20" spans="1:4" ht="24.95" customHeight="1" x14ac:dyDescent="0.25">
      <c r="A20" s="167"/>
      <c r="B20" s="238"/>
      <c r="C20" s="238"/>
      <c r="D20" s="238"/>
    </row>
    <row r="21" spans="1:4" ht="24.95" customHeight="1" x14ac:dyDescent="0.25">
      <c r="A21" s="167"/>
      <c r="B21" s="238"/>
      <c r="C21" s="238"/>
      <c r="D21" s="238"/>
    </row>
    <row r="22" spans="1:4" ht="24.95" customHeight="1" x14ac:dyDescent="0.25">
      <c r="A22" s="168"/>
      <c r="B22" s="238"/>
      <c r="C22" s="238"/>
      <c r="D22" s="238"/>
    </row>
    <row r="23" spans="1:4" ht="24.95" customHeight="1" x14ac:dyDescent="0.25">
      <c r="A23" s="164" t="s">
        <v>110</v>
      </c>
      <c r="B23" s="164"/>
      <c r="C23" s="164"/>
      <c r="D23" s="164"/>
    </row>
    <row r="24" spans="1:4" ht="24.95" customHeight="1" x14ac:dyDescent="0.25">
      <c r="A24" s="34" t="s">
        <v>12</v>
      </c>
      <c r="B24" s="36">
        <v>2</v>
      </c>
      <c r="C24" s="34" t="s">
        <v>13</v>
      </c>
      <c r="D24" s="36">
        <v>2</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4</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734</v>
      </c>
      <c r="C48" s="11" t="s">
        <v>134</v>
      </c>
      <c r="D48" s="40">
        <v>43040</v>
      </c>
    </row>
    <row r="49" spans="1:4" x14ac:dyDescent="0.25">
      <c r="A49" s="5" t="s">
        <v>277</v>
      </c>
      <c r="B49" s="5" t="s">
        <v>264</v>
      </c>
      <c r="D49" s="62">
        <v>43175</v>
      </c>
    </row>
    <row r="50" spans="1:4" x14ac:dyDescent="0.25">
      <c r="A50" s="5" t="s">
        <v>278</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200-000000000000}">
          <x14:formula1>
            <xm:f>'S:\shared data\Enterprise Risk Management\ERM Training Sessions\Risk Registers\Fin and Admin\[Finance and Admin consolidated Risk Register draft 1.xlsm]Settings'!#REF!</xm:f>
          </x14:formula1>
          <xm:sqref>B4 D10</xm:sqref>
        </x14:dataValidation>
      </x14:dataValidation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pageSetUpPr fitToPage="1"/>
  </sheetPr>
  <dimension ref="A1:D48"/>
  <sheetViews>
    <sheetView topLeftCell="A4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560</v>
      </c>
    </row>
    <row r="5" spans="1:4" ht="24.95" customHeight="1" x14ac:dyDescent="0.25">
      <c r="A5" s="166" t="s">
        <v>104</v>
      </c>
      <c r="B5" s="169" t="s">
        <v>735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OP15</v>
      </c>
      <c r="C10" s="35" t="s">
        <v>8</v>
      </c>
      <c r="D10" s="6" t="s">
        <v>230</v>
      </c>
    </row>
    <row r="11" spans="1:4" ht="24.95" customHeight="1" x14ac:dyDescent="0.25">
      <c r="A11" s="166" t="s">
        <v>9</v>
      </c>
      <c r="B11" s="170" t="s">
        <v>736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737</v>
      </c>
      <c r="C14" s="170"/>
      <c r="D14" s="170"/>
    </row>
    <row r="15" spans="1:4" ht="24.95" customHeight="1" x14ac:dyDescent="0.25">
      <c r="A15" s="166" t="s">
        <v>107</v>
      </c>
      <c r="B15" s="170" t="s">
        <v>738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739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1</v>
      </c>
      <c r="C24" s="34" t="s">
        <v>13</v>
      </c>
      <c r="D24" s="36">
        <v>4</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560</v>
      </c>
      <c r="C48" s="11" t="s">
        <v>134</v>
      </c>
      <c r="D48" s="40">
        <v>43040</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300-000000000000}">
          <x14:formula1>
            <xm:f>'S:\shared data\Enterprise Risk Management\Risk Registers\Academic Division\[SENRS Risk Register v4.xlsm]Settings'!#REF!</xm:f>
          </x14:formula1>
          <xm:sqref>D10 B4</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election activeCell="A38" sqref="A38:D43"/>
    </sheetView>
  </sheetViews>
  <sheetFormatPr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441</v>
      </c>
    </row>
    <row r="5" spans="1:4" ht="24.95" customHeight="1" x14ac:dyDescent="0.25">
      <c r="A5" s="166" t="s">
        <v>104</v>
      </c>
      <c r="B5" s="188" t="s">
        <v>740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741</v>
      </c>
      <c r="C10" s="35" t="s">
        <v>8</v>
      </c>
      <c r="D10" s="6" t="s">
        <v>221</v>
      </c>
    </row>
    <row r="11" spans="1:4" ht="24.95" customHeight="1" x14ac:dyDescent="0.25">
      <c r="A11" s="166" t="s">
        <v>9</v>
      </c>
      <c r="B11" s="170" t="s">
        <v>742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743</v>
      </c>
      <c r="C14" s="256"/>
      <c r="D14" s="256"/>
    </row>
    <row r="15" spans="1:4" ht="24.95" customHeight="1" x14ac:dyDescent="0.25">
      <c r="A15" s="166" t="s">
        <v>107</v>
      </c>
      <c r="B15" s="250" t="s">
        <v>744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50" t="s">
        <v>745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f>B24*D24</f>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51" t="s">
        <v>746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346</v>
      </c>
      <c r="C48" s="11" t="s">
        <v>134</v>
      </c>
      <c r="D48" s="40">
        <v>43049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500-000000000000}">
          <x14:formula1>
            <xm:f>'H:\Excel 2018\Risk\[Risk register.xlsm]Settings'!#REF!</xm:f>
          </x14:formula1>
          <xm:sqref>B4 D10</xm:sqref>
        </x14:dataValidation>
      </x14:dataValidations>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5">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560</v>
      </c>
    </row>
    <row r="5" spans="1:4" ht="24.95" customHeight="1" x14ac:dyDescent="0.25">
      <c r="A5" s="166" t="s">
        <v>104</v>
      </c>
      <c r="B5" s="169" t="s">
        <v>747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EE3</v>
      </c>
      <c r="C10" s="35" t="s">
        <v>8</v>
      </c>
      <c r="D10" s="6" t="s">
        <v>306</v>
      </c>
    </row>
    <row r="11" spans="1:4" ht="24.95" customHeight="1" x14ac:dyDescent="0.25">
      <c r="A11" s="166" t="s">
        <v>9</v>
      </c>
      <c r="B11" s="170" t="s">
        <v>748</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749</v>
      </c>
      <c r="C14" s="256"/>
      <c r="D14" s="256"/>
    </row>
    <row r="15" spans="1:4" ht="24.95" customHeight="1" x14ac:dyDescent="0.25">
      <c r="A15" s="166" t="s">
        <v>107</v>
      </c>
      <c r="B15" s="170" t="s">
        <v>750</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751</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600-000000000000}">
          <x14:formula1>
            <xm:f>'S:\shared data\Enterprise Risk Management\Risk Registers\Academic Division\[SENRS Risk Register v4.xlsm]Settings'!#REF!</xm:f>
          </x14:formula1>
          <xm:sqref>B4 D10</xm:sqref>
        </x14:dataValidation>
      </x14:dataValidations>
    </ext>
  </extLs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row>
    <row r="5" spans="1:4" ht="24.95" customHeight="1" x14ac:dyDescent="0.25">
      <c r="A5" s="166" t="s">
        <v>104</v>
      </c>
      <c r="B5" s="169" t="s">
        <v>752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FI2</v>
      </c>
      <c r="C10" s="35" t="s">
        <v>8</v>
      </c>
      <c r="D10" s="6" t="s">
        <v>221</v>
      </c>
    </row>
    <row r="11" spans="1:4" ht="24.95" customHeight="1" x14ac:dyDescent="0.25">
      <c r="A11" s="166" t="s">
        <v>9</v>
      </c>
      <c r="B11" s="170" t="s">
        <v>753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754</v>
      </c>
      <c r="C14" s="256"/>
      <c r="D14" s="256"/>
    </row>
    <row r="15" spans="1:4" ht="24.95" customHeight="1" x14ac:dyDescent="0.25">
      <c r="A15" s="166" t="s">
        <v>107</v>
      </c>
      <c r="B15" s="170" t="s">
        <v>755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756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757</v>
      </c>
      <c r="B32" s="188"/>
      <c r="C32" s="188"/>
      <c r="D32" s="188"/>
    </row>
    <row r="33" spans="1:4" ht="24.95" customHeight="1" x14ac:dyDescent="0.25">
      <c r="A33" s="188" t="s">
        <v>758</v>
      </c>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0">
        <v>43039</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700-000000000000}">
          <x14:formula1>
            <xm:f>'S:\shared data\Enterprise Risk Management\ERM Training Sessions\Risk Registers\Academic Division\[Risk Management 2017.xlsm]Settings'!#REF!</xm:f>
          </x14:formula1>
          <xm:sqref>D10 B4</xm:sqref>
        </x14:dataValidation>
      </x14:dataValidations>
    </ext>
  </extLs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5">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759</v>
      </c>
    </row>
    <row r="5" spans="1:4" ht="24.95" customHeight="1" x14ac:dyDescent="0.25">
      <c r="A5" s="166" t="s">
        <v>104</v>
      </c>
      <c r="B5" s="169" t="s">
        <v>760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FI3</v>
      </c>
      <c r="C10" s="35" t="s">
        <v>8</v>
      </c>
      <c r="D10" s="6" t="s">
        <v>221</v>
      </c>
    </row>
    <row r="11" spans="1:4" ht="24.95" customHeight="1" x14ac:dyDescent="0.25">
      <c r="A11" s="166" t="s">
        <v>9</v>
      </c>
      <c r="B11" s="170" t="s">
        <v>761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762</v>
      </c>
      <c r="C14" s="256"/>
      <c r="D14" s="256"/>
    </row>
    <row r="15" spans="1:4" ht="24.95" customHeight="1" x14ac:dyDescent="0.25">
      <c r="A15" s="166" t="s">
        <v>107</v>
      </c>
      <c r="B15" s="170" t="s">
        <v>763</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764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5</v>
      </c>
      <c r="C24" s="34" t="s">
        <v>13</v>
      </c>
      <c r="D24" s="36">
        <v>2</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5</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765</v>
      </c>
      <c r="B32" s="188"/>
      <c r="C32" s="188" t="s">
        <v>237</v>
      </c>
      <c r="D32" s="188"/>
    </row>
    <row r="33" spans="1:4" ht="24.95" customHeight="1" x14ac:dyDescent="0.25">
      <c r="A33" s="188" t="s">
        <v>766</v>
      </c>
      <c r="B33" s="188"/>
      <c r="C33" s="188" t="s">
        <v>767</v>
      </c>
      <c r="D33" s="188"/>
    </row>
    <row r="34" spans="1:4" ht="24.95" customHeight="1" x14ac:dyDescent="0.25">
      <c r="A34" s="188" t="s">
        <v>768</v>
      </c>
      <c r="B34" s="188"/>
      <c r="C34" s="188" t="s">
        <v>767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769</v>
      </c>
      <c r="B38" s="193"/>
      <c r="C38" s="8"/>
      <c r="D38" s="8" t="s">
        <v>770</v>
      </c>
    </row>
    <row r="39" spans="1:4" ht="24.95" customHeight="1" x14ac:dyDescent="0.25">
      <c r="A39" s="186" t="s">
        <v>771</v>
      </c>
      <c r="B39" s="187"/>
      <c r="C39" s="9"/>
      <c r="D39" s="9" t="s">
        <v>770</v>
      </c>
    </row>
    <row r="40" spans="1:4" ht="24.95" customHeight="1" x14ac:dyDescent="0.25">
      <c r="A40" s="186" t="s">
        <v>772</v>
      </c>
      <c r="B40" s="187"/>
      <c r="C40" s="9"/>
      <c r="D40" s="9" t="s">
        <v>773</v>
      </c>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774</v>
      </c>
      <c r="C44" s="197"/>
      <c r="D44" s="198"/>
    </row>
    <row r="45" spans="1:4" ht="24.95" customHeight="1" x14ac:dyDescent="0.25">
      <c r="A45" s="195"/>
      <c r="B45" s="199"/>
      <c r="C45" s="200"/>
      <c r="D45" s="201"/>
    </row>
    <row r="46" spans="1:4" ht="24.95" customHeight="1" x14ac:dyDescent="0.25">
      <c r="A46" s="194" t="s">
        <v>132</v>
      </c>
      <c r="B46" s="196" t="s">
        <v>775</v>
      </c>
      <c r="C46" s="197"/>
      <c r="D46" s="198"/>
    </row>
    <row r="47" spans="1:4" ht="24.95" customHeight="1" x14ac:dyDescent="0.25">
      <c r="A47" s="195"/>
      <c r="B47" s="199"/>
      <c r="C47" s="200"/>
      <c r="D47" s="201"/>
    </row>
    <row r="48" spans="1:4" ht="24.95" customHeight="1" x14ac:dyDescent="0.25">
      <c r="A48" s="10" t="s">
        <v>133</v>
      </c>
      <c r="B48" s="37" t="s">
        <v>759</v>
      </c>
      <c r="C48" s="11" t="s">
        <v>134</v>
      </c>
      <c r="D48" s="40">
        <v>43034</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800-000000000000}">
          <x14:formula1>
            <xm:f>'S:\shared data\Enterprise Risk Management\ERM Training Sessions\Risk Registers\student services\[Copy of Copy of Risk Register v4gjtobesent.xlsm]Settings'!#REF!</xm:f>
          </x14:formula1>
          <xm:sqref>B4 D10</xm:sqref>
        </x14:dataValidation>
      </x14:dataValidations>
    </ext>
  </extLs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3">
    <pageSetUpPr fitToPage="1"/>
  </sheetPr>
  <dimension ref="A1:F48"/>
  <sheetViews>
    <sheetView topLeftCell="A4" zoomScaleNormal="100" workbookViewId="0">
      <selection activeCell="A38" sqref="A38:D43"/>
    </sheetView>
  </sheetViews>
  <sheetFormatPr defaultColWidth="9.140625" defaultRowHeight="15" x14ac:dyDescent="0.25"/>
  <cols>
    <col min="1" max="1" width="20.7109375" style="42" customWidth="1"/>
    <col min="2" max="2" width="30.7109375" style="42" customWidth="1"/>
    <col min="3" max="3" width="20.7109375" style="42" customWidth="1"/>
    <col min="4" max="4" width="30.7109375" style="42" customWidth="1"/>
    <col min="5" max="16384" width="9.140625" style="42"/>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row>
    <row r="4" spans="1:6" ht="24.95" customHeight="1" x14ac:dyDescent="0.25">
      <c r="A4" s="35" t="s">
        <v>7</v>
      </c>
      <c r="B4" s="6" t="s">
        <v>227</v>
      </c>
      <c r="C4" s="35" t="s">
        <v>103</v>
      </c>
      <c r="D4" s="6" t="s">
        <v>734</v>
      </c>
    </row>
    <row r="5" spans="1:6" ht="24.95" customHeight="1" x14ac:dyDescent="0.25">
      <c r="A5" s="166" t="s">
        <v>104</v>
      </c>
      <c r="B5" s="169" t="s">
        <v>776</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777</v>
      </c>
      <c r="C10" s="35" t="s">
        <v>8</v>
      </c>
      <c r="D10" s="6" t="s">
        <v>221</v>
      </c>
      <c r="F10" s="42" t="s">
        <v>328</v>
      </c>
    </row>
    <row r="11" spans="1:6" ht="24.95" customHeight="1" x14ac:dyDescent="0.25">
      <c r="A11" s="166" t="s">
        <v>9</v>
      </c>
      <c r="B11" s="170" t="s">
        <v>778</v>
      </c>
      <c r="C11" s="170"/>
      <c r="D11" s="170"/>
    </row>
    <row r="12" spans="1:6" ht="24.95" customHeight="1" x14ac:dyDescent="0.25">
      <c r="A12" s="167"/>
      <c r="B12" s="170"/>
      <c r="C12" s="170"/>
      <c r="D12" s="170"/>
    </row>
    <row r="13" spans="1:6" ht="24.95" customHeight="1" x14ac:dyDescent="0.25">
      <c r="A13" s="168"/>
      <c r="B13" s="170"/>
      <c r="C13" s="170"/>
      <c r="D13" s="170"/>
    </row>
    <row r="14" spans="1:6" ht="24.95" customHeight="1" x14ac:dyDescent="0.25">
      <c r="A14" s="35" t="s">
        <v>6</v>
      </c>
      <c r="B14" s="256" t="s">
        <v>779</v>
      </c>
      <c r="C14" s="256"/>
      <c r="D14" s="256"/>
    </row>
    <row r="15" spans="1:6" ht="24.95" customHeight="1" x14ac:dyDescent="0.25">
      <c r="A15" s="166" t="s">
        <v>107</v>
      </c>
      <c r="B15" s="170" t="s">
        <v>780</v>
      </c>
      <c r="C15" s="170"/>
      <c r="D15" s="170"/>
    </row>
    <row r="16" spans="1:6"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781</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ht="24.95" customHeight="1" x14ac:dyDescent="0.25">
      <c r="A25" s="34" t="s">
        <v>14</v>
      </c>
      <c r="B25" s="218">
        <f>B24*D24</f>
        <v>6</v>
      </c>
      <c r="C25" s="219"/>
      <c r="D25" s="220"/>
    </row>
    <row r="26" spans="1:4" ht="24.95" customHeight="1" x14ac:dyDescent="0.25">
      <c r="A26" s="166" t="s">
        <v>113</v>
      </c>
      <c r="B26" s="230"/>
      <c r="C26" s="231"/>
      <c r="D26" s="232"/>
    </row>
    <row r="27" spans="1:4"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328</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900-000000000000}">
          <x14:formula1>
            <xm:f>'S:\shared data\Enterprise Risk Management\ERM Training Sessions\Risk Registers\Fin and Admin\[Finance and Admin consolidated Risk Register draft 1.xlsm]Settings'!#REF!</xm:f>
          </x14:formula1>
          <xm:sqref>D10 B4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D48"/>
  <sheetViews>
    <sheetView topLeftCell="A16" zoomScaleNormal="100" workbookViewId="0">
      <selection activeCell="E26" sqref="A26:XFD27"/>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205</v>
      </c>
      <c r="C4" s="35" t="s">
        <v>103</v>
      </c>
      <c r="D4" s="6" t="s">
        <v>206</v>
      </c>
    </row>
    <row r="5" spans="1:4" ht="24.95" customHeight="1" x14ac:dyDescent="0.25">
      <c r="A5" s="166" t="s">
        <v>104</v>
      </c>
      <c r="B5" s="169" t="s">
        <v>207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ST17</v>
      </c>
      <c r="C10" s="35" t="s">
        <v>8</v>
      </c>
      <c r="D10" s="6" t="s">
        <v>208</v>
      </c>
    </row>
    <row r="11" spans="1:4" ht="24.95" customHeight="1" x14ac:dyDescent="0.25">
      <c r="A11" s="166" t="s">
        <v>9</v>
      </c>
      <c r="B11" s="170" t="s">
        <v>209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210</v>
      </c>
      <c r="C14" s="170"/>
      <c r="D14" s="170"/>
    </row>
    <row r="15" spans="1:4" ht="24.95" customHeight="1" x14ac:dyDescent="0.25">
      <c r="A15" s="166" t="s">
        <v>107</v>
      </c>
      <c r="B15" s="170" t="s">
        <v>211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212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180" t="s">
        <v>213</v>
      </c>
      <c r="C26" s="181"/>
      <c r="D26" s="182"/>
    </row>
    <row r="27" spans="1:4" s="3" customFormat="1" ht="42.6" customHeight="1" x14ac:dyDescent="0.25">
      <c r="A27" s="168"/>
      <c r="B27" s="183"/>
      <c r="C27" s="184"/>
      <c r="D27" s="18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214</v>
      </c>
      <c r="C44" s="197"/>
      <c r="D44" s="198"/>
    </row>
    <row r="45" spans="1:4" ht="24.95" customHeight="1" x14ac:dyDescent="0.25">
      <c r="A45" s="195"/>
      <c r="B45" s="199"/>
      <c r="C45" s="200"/>
      <c r="D45" s="201"/>
    </row>
    <row r="46" spans="1:4" ht="24.95" customHeight="1" x14ac:dyDescent="0.25">
      <c r="A46" s="194" t="s">
        <v>132</v>
      </c>
      <c r="B46" s="221" t="s">
        <v>215</v>
      </c>
      <c r="C46" s="222"/>
      <c r="D46" s="223"/>
    </row>
    <row r="47" spans="1:4" ht="24.95" customHeight="1" x14ac:dyDescent="0.25">
      <c r="A47" s="195"/>
      <c r="B47" s="224"/>
      <c r="C47" s="225"/>
      <c r="D47" s="226"/>
    </row>
    <row r="48" spans="1:4" ht="24.95" customHeight="1" x14ac:dyDescent="0.25">
      <c r="A48" s="10" t="s">
        <v>133</v>
      </c>
      <c r="B48" s="37" t="s">
        <v>216</v>
      </c>
      <c r="C48" s="11" t="s">
        <v>134</v>
      </c>
      <c r="D48" s="37" t="s">
        <v>217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'S:\shared data\Enterprise Risk Management\Risk Registers\Academic Division\[Risk Register_October 2017_Quality Assurance.xlsm]Settings'!#REF!</xm:f>
          </x14:formula1>
          <xm:sqref>D10 B4</xm:sqref>
        </x14:dataValidation>
      </x14:dataValidations>
    </ext>
  </extLs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8">
    <pageSetUpPr fitToPage="1"/>
  </sheetPr>
  <dimension ref="A1:D48"/>
  <sheetViews>
    <sheetView topLeftCell="A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row>
    <row r="5" spans="1:4" ht="24.95" customHeight="1" x14ac:dyDescent="0.25">
      <c r="A5" s="166" t="s">
        <v>104</v>
      </c>
      <c r="B5" s="169" t="s">
        <v>782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783</v>
      </c>
      <c r="C10" s="35" t="s">
        <v>8</v>
      </c>
      <c r="D10" s="6" t="s">
        <v>415</v>
      </c>
    </row>
    <row r="11" spans="1:4" ht="24.95" customHeight="1" x14ac:dyDescent="0.25">
      <c r="A11" s="166" t="s">
        <v>9</v>
      </c>
      <c r="B11" s="170" t="s">
        <v>784</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785</v>
      </c>
      <c r="C14" s="256"/>
      <c r="D14" s="256"/>
    </row>
    <row r="15" spans="1:4" ht="24.95" customHeight="1" x14ac:dyDescent="0.25">
      <c r="A15" s="166" t="s">
        <v>107</v>
      </c>
      <c r="B15" s="170" t="s">
        <v>786</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787</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4</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788</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1">
        <v>43039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A00-000000000000}">
          <x14:formula1>
            <xm:f>'S:\shared data\Enterprise Risk Management\Risk Registers\Academic Division\[Risk Register ADH.xlsm]Settings'!#REF!</xm:f>
          </x14:formula1>
          <xm:sqref>D10 B4</xm:sqref>
        </x14:dataValidation>
      </x14:dataValidations>
    </ext>
  </extLs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0">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227</v>
      </c>
      <c r="C4" s="35" t="s">
        <v>103</v>
      </c>
      <c r="D4" s="6" t="s">
        <v>789</v>
      </c>
    </row>
    <row r="5" spans="1:4" ht="24.95" customHeight="1" x14ac:dyDescent="0.25">
      <c r="A5" s="166" t="s">
        <v>104</v>
      </c>
      <c r="B5" s="169" t="s">
        <v>790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
        <v>791</v>
      </c>
      <c r="C10" s="35" t="s">
        <v>8</v>
      </c>
      <c r="D10" s="6" t="s">
        <v>415</v>
      </c>
    </row>
    <row r="11" spans="1:4" ht="24.95" customHeight="1" x14ac:dyDescent="0.25">
      <c r="A11" s="166" t="s">
        <v>9</v>
      </c>
      <c r="B11" s="170" t="s">
        <v>792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793</v>
      </c>
      <c r="C14" s="256"/>
      <c r="D14" s="256"/>
    </row>
    <row r="15" spans="1:4" ht="24.95" customHeight="1" x14ac:dyDescent="0.25">
      <c r="A15" s="166" t="s">
        <v>107</v>
      </c>
      <c r="B15" s="170" t="s">
        <v>794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795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796</v>
      </c>
      <c r="B32" s="188"/>
      <c r="C32" s="188"/>
      <c r="D32" s="188"/>
    </row>
    <row r="33" spans="1:4" ht="24.95" customHeight="1" x14ac:dyDescent="0.25">
      <c r="A33" s="188" t="s">
        <v>797</v>
      </c>
      <c r="B33" s="188"/>
      <c r="C33" s="188"/>
      <c r="D33" s="188"/>
    </row>
    <row r="34" spans="1:4" ht="24.95" customHeight="1" x14ac:dyDescent="0.25">
      <c r="A34" s="188" t="s">
        <v>798</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799</v>
      </c>
      <c r="B38" s="193"/>
      <c r="C38" s="8" t="s">
        <v>800</v>
      </c>
      <c r="D38" s="8"/>
    </row>
    <row r="39" spans="1:4" ht="24.95" customHeight="1" x14ac:dyDescent="0.25">
      <c r="A39" s="186" t="s">
        <v>801</v>
      </c>
      <c r="B39" s="187"/>
      <c r="C39" s="9" t="s">
        <v>802</v>
      </c>
      <c r="D39" s="9"/>
    </row>
    <row r="40" spans="1:4" ht="24.95" customHeight="1" x14ac:dyDescent="0.25">
      <c r="A40" s="186" t="s">
        <v>803</v>
      </c>
      <c r="B40" s="187"/>
      <c r="C40" s="9" t="s">
        <v>802</v>
      </c>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1">
        <v>43039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B00-000000000000}">
          <x14:formula1>
            <xm:f>'S:\shared data\Enterprise Risk Management\Risk Registers\Academic Division\[Risk Register ADH.xlsm]Settings'!#REF!</xm:f>
          </x14:formula1>
          <xm:sqref>D10 B4</xm:sqref>
        </x14:dataValidation>
      </x14:dataValidations>
    </ext>
  </extLs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4">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759</v>
      </c>
    </row>
    <row r="5" spans="1:4" ht="24.95" customHeight="1" x14ac:dyDescent="0.25">
      <c r="A5" s="166" t="s">
        <v>104</v>
      </c>
      <c r="B5" s="169" t="s">
        <v>804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HR5</v>
      </c>
      <c r="C10" s="35" t="s">
        <v>8</v>
      </c>
      <c r="D10" s="6" t="s">
        <v>415</v>
      </c>
    </row>
    <row r="11" spans="1:4" ht="24.95" customHeight="1" x14ac:dyDescent="0.25">
      <c r="A11" s="166" t="s">
        <v>9</v>
      </c>
      <c r="B11" s="170" t="s">
        <v>805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806</v>
      </c>
      <c r="C14" s="256"/>
      <c r="D14" s="256"/>
    </row>
    <row r="15" spans="1:4" ht="24.95" customHeight="1" x14ac:dyDescent="0.25">
      <c r="A15" s="166" t="s">
        <v>107</v>
      </c>
      <c r="B15" s="170" t="s">
        <v>807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808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809</v>
      </c>
      <c r="B32" s="188"/>
      <c r="C32" s="188" t="s">
        <v>237</v>
      </c>
      <c r="D32" s="188"/>
    </row>
    <row r="33" spans="1:4" ht="24.95" customHeight="1" x14ac:dyDescent="0.25">
      <c r="A33" s="188" t="s">
        <v>810</v>
      </c>
      <c r="B33" s="188"/>
      <c r="C33" s="188" t="s">
        <v>237</v>
      </c>
      <c r="D33" s="188"/>
    </row>
    <row r="34" spans="1:4" ht="24.95" customHeight="1" x14ac:dyDescent="0.25">
      <c r="A34" s="188" t="s">
        <v>811</v>
      </c>
      <c r="B34" s="188"/>
      <c r="C34" s="188" t="s">
        <v>237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812</v>
      </c>
      <c r="B38" s="193"/>
      <c r="C38" s="8"/>
      <c r="D38" s="8">
        <v>2018</v>
      </c>
    </row>
    <row r="39" spans="1:4" ht="24.95" customHeight="1" x14ac:dyDescent="0.25">
      <c r="A39" s="186" t="s">
        <v>813</v>
      </c>
      <c r="B39" s="187"/>
      <c r="C39" s="9"/>
      <c r="D39" s="9">
        <v>2018</v>
      </c>
    </row>
    <row r="40" spans="1:4" ht="24.95" customHeight="1" x14ac:dyDescent="0.25">
      <c r="A40" s="186" t="s">
        <v>814</v>
      </c>
      <c r="B40" s="187"/>
      <c r="C40" s="9"/>
      <c r="D40" s="9" t="s">
        <v>815</v>
      </c>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816</v>
      </c>
      <c r="C44" s="197"/>
      <c r="D44" s="198"/>
    </row>
    <row r="45" spans="1:4" ht="24.95" customHeight="1" x14ac:dyDescent="0.25">
      <c r="A45" s="195"/>
      <c r="B45" s="199"/>
      <c r="C45" s="200"/>
      <c r="D45" s="201"/>
    </row>
    <row r="46" spans="1:4" ht="24.95" customHeight="1" x14ac:dyDescent="0.25">
      <c r="A46" s="194" t="s">
        <v>132</v>
      </c>
      <c r="B46" s="196" t="s">
        <v>817</v>
      </c>
      <c r="C46" s="197"/>
      <c r="D46" s="198"/>
    </row>
    <row r="47" spans="1:4" ht="24.95" customHeight="1" x14ac:dyDescent="0.25">
      <c r="A47" s="195"/>
      <c r="B47" s="199"/>
      <c r="C47" s="200"/>
      <c r="D47" s="201"/>
    </row>
    <row r="48" spans="1:4" ht="24.95" customHeight="1" x14ac:dyDescent="0.25">
      <c r="A48" s="10" t="s">
        <v>133</v>
      </c>
      <c r="B48" s="37" t="s">
        <v>759</v>
      </c>
      <c r="C48" s="11" t="s">
        <v>134</v>
      </c>
      <c r="D48" s="40">
        <v>43034</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C00-000000000000}">
          <x14:formula1>
            <xm:f>'S:\shared data\Enterprise Risk Management\ERM Training Sessions\Risk Registers\student services\[Copy of Copy of Risk Register v4gjtobesent.xlsm]Settings'!#REF!</xm:f>
          </x14:formula1>
          <xm:sqref>D10 B4</xm:sqref>
        </x14:dataValidation>
      </x14:dataValidations>
    </ext>
  </extLs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2">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759</v>
      </c>
    </row>
    <row r="5" spans="1:4" ht="24.95" customHeight="1" x14ac:dyDescent="0.25">
      <c r="A5" s="166" t="s">
        <v>104</v>
      </c>
      <c r="B5" s="169" t="s">
        <v>818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HR6</v>
      </c>
      <c r="C10" s="35" t="s">
        <v>8</v>
      </c>
      <c r="D10" s="6" t="s">
        <v>415</v>
      </c>
    </row>
    <row r="11" spans="1:4" ht="24.95" customHeight="1" x14ac:dyDescent="0.25">
      <c r="A11" s="166" t="s">
        <v>9</v>
      </c>
      <c r="B11" s="170" t="s">
        <v>819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820</v>
      </c>
      <c r="C14" s="256"/>
      <c r="D14" s="256"/>
    </row>
    <row r="15" spans="1:4" ht="24.95" customHeight="1" x14ac:dyDescent="0.25">
      <c r="A15" s="166" t="s">
        <v>107</v>
      </c>
      <c r="B15" s="170" t="s">
        <v>821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822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1</v>
      </c>
      <c r="C24" s="34" t="s">
        <v>13</v>
      </c>
      <c r="D24" s="36">
        <v>4</v>
      </c>
    </row>
    <row r="25" spans="1:4" s="3" customFormat="1" ht="24.95" customHeight="1" x14ac:dyDescent="0.25">
      <c r="A25" s="34" t="s">
        <v>14</v>
      </c>
      <c r="B25" s="218">
        <f>B24*D24</f>
        <v>4</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4</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823</v>
      </c>
      <c r="B32" s="188"/>
      <c r="C32" s="188" t="s">
        <v>237</v>
      </c>
      <c r="D32" s="188"/>
    </row>
    <row r="33" spans="1:4" ht="24.95" customHeight="1" x14ac:dyDescent="0.25">
      <c r="A33" s="188" t="s">
        <v>824</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825</v>
      </c>
      <c r="B38" s="193"/>
      <c r="C38" s="8" t="s">
        <v>826</v>
      </c>
      <c r="D38" s="8">
        <v>2018</v>
      </c>
    </row>
    <row r="39" spans="1:4" ht="24.95" customHeight="1" x14ac:dyDescent="0.25">
      <c r="A39" s="186" t="s">
        <v>827</v>
      </c>
      <c r="B39" s="187"/>
      <c r="C39" s="9" t="s">
        <v>828</v>
      </c>
      <c r="D39" s="9">
        <v>2018</v>
      </c>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829</v>
      </c>
      <c r="C44" s="197"/>
      <c r="D44" s="198"/>
    </row>
    <row r="45" spans="1:4" ht="24.95" customHeight="1" x14ac:dyDescent="0.25">
      <c r="A45" s="195"/>
      <c r="B45" s="199"/>
      <c r="C45" s="200"/>
      <c r="D45" s="201"/>
    </row>
    <row r="46" spans="1:4" ht="24.95" customHeight="1" x14ac:dyDescent="0.25">
      <c r="A46" s="194" t="s">
        <v>132</v>
      </c>
      <c r="B46" s="196" t="s">
        <v>830</v>
      </c>
      <c r="C46" s="197"/>
      <c r="D46" s="198"/>
    </row>
    <row r="47" spans="1:4" ht="24.95" customHeight="1" x14ac:dyDescent="0.25">
      <c r="A47" s="195"/>
      <c r="B47" s="199"/>
      <c r="C47" s="200"/>
      <c r="D47" s="201"/>
    </row>
    <row r="48" spans="1:4" ht="24.95" customHeight="1" x14ac:dyDescent="0.25">
      <c r="A48" s="10" t="s">
        <v>133</v>
      </c>
      <c r="B48" s="37" t="s">
        <v>759</v>
      </c>
      <c r="C48" s="11" t="s">
        <v>134</v>
      </c>
      <c r="D48" s="40">
        <v>43034</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D00-000000000000}">
          <x14:formula1>
            <xm:f>'S:\shared data\Enterprise Risk Management\ERM Training Sessions\Risk Registers\student services\[Copy of Copy of Risk Register v4gjtobesent.xlsm]Settings'!#REF!</xm:f>
          </x14:formula1>
          <xm:sqref>D10 B4</xm:sqref>
        </x14:dataValidation>
      </x14:dataValidations>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6">
    <pageSetUpPr fitToPage="1"/>
  </sheetPr>
  <dimension ref="A1:D48"/>
  <sheetViews>
    <sheetView topLeftCell="A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392</v>
      </c>
    </row>
    <row r="5" spans="1:4" ht="24.95" customHeight="1" x14ac:dyDescent="0.25">
      <c r="A5" s="166" t="s">
        <v>104</v>
      </c>
      <c r="B5" s="169" t="s">
        <v>831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832</v>
      </c>
      <c r="C10" s="35" t="s">
        <v>8</v>
      </c>
      <c r="D10" s="6" t="s">
        <v>415</v>
      </c>
    </row>
    <row r="11" spans="1:4" ht="24.95" customHeight="1" x14ac:dyDescent="0.25">
      <c r="A11" s="166" t="s">
        <v>9</v>
      </c>
      <c r="B11" s="170" t="s">
        <v>833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834</v>
      </c>
      <c r="C14" s="256"/>
      <c r="D14" s="256"/>
    </row>
    <row r="15" spans="1:4" ht="24.95" customHeight="1" x14ac:dyDescent="0.25">
      <c r="A15" s="166" t="s">
        <v>107</v>
      </c>
      <c r="B15" s="170" t="s">
        <v>835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836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1</v>
      </c>
    </row>
    <row r="25" spans="1:4" s="3" customFormat="1" ht="24.95" customHeight="1" x14ac:dyDescent="0.25">
      <c r="A25" s="34" t="s">
        <v>14</v>
      </c>
      <c r="B25" s="218">
        <f>B24*D24</f>
        <v>3</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837</v>
      </c>
      <c r="B32" s="188"/>
      <c r="C32" s="188" t="s">
        <v>287</v>
      </c>
      <c r="D32" s="188"/>
    </row>
    <row r="33" spans="1:4" ht="24.95" customHeight="1" x14ac:dyDescent="0.25">
      <c r="A33" s="188" t="s">
        <v>838</v>
      </c>
      <c r="B33" s="188"/>
      <c r="C33" s="188" t="s">
        <v>287</v>
      </c>
      <c r="D33" s="188"/>
    </row>
    <row r="34" spans="1:4" ht="24.95" customHeight="1" x14ac:dyDescent="0.25">
      <c r="A34" s="188" t="s">
        <v>839</v>
      </c>
      <c r="B34" s="188"/>
      <c r="C34" s="188" t="s">
        <v>287</v>
      </c>
      <c r="D34" s="188"/>
    </row>
    <row r="35" spans="1:4" ht="24.95" customHeight="1" x14ac:dyDescent="0.25">
      <c r="A35" s="188" t="s">
        <v>840</v>
      </c>
      <c r="B35" s="188"/>
      <c r="C35" s="188" t="s">
        <v>287</v>
      </c>
      <c r="D35" s="188"/>
    </row>
    <row r="36" spans="1:4" ht="24.95" customHeight="1" x14ac:dyDescent="0.25">
      <c r="A36" s="188" t="s">
        <v>841</v>
      </c>
      <c r="B36" s="188"/>
      <c r="C36" s="51" t="s">
        <v>287</v>
      </c>
      <c r="D36" s="128"/>
    </row>
    <row r="37" spans="1:4" ht="24.95" customHeight="1" x14ac:dyDescent="0.25">
      <c r="A37" s="178" t="s">
        <v>121</v>
      </c>
      <c r="B37" s="189"/>
      <c r="C37" s="189"/>
      <c r="D37" s="179"/>
    </row>
    <row r="38" spans="1:4" ht="24.95" customHeight="1" x14ac:dyDescent="0.25">
      <c r="A38" s="190" t="s">
        <v>122</v>
      </c>
      <c r="B38" s="191"/>
      <c r="C38" s="33" t="s">
        <v>123</v>
      </c>
      <c r="D38" s="33" t="s">
        <v>241</v>
      </c>
    </row>
    <row r="39" spans="1:4" ht="24.95" customHeight="1" x14ac:dyDescent="0.25">
      <c r="A39" s="188" t="s">
        <v>837</v>
      </c>
      <c r="B39" s="188"/>
      <c r="C39" s="8" t="s">
        <v>842</v>
      </c>
      <c r="D39" s="43"/>
    </row>
    <row r="40" spans="1:4" ht="24.95" customHeight="1" x14ac:dyDescent="0.25">
      <c r="A40" s="188" t="s">
        <v>838</v>
      </c>
      <c r="B40" s="188"/>
      <c r="C40" s="9" t="s">
        <v>843</v>
      </c>
      <c r="D40" s="49"/>
    </row>
    <row r="41" spans="1:4" ht="24.95" customHeight="1" x14ac:dyDescent="0.25">
      <c r="A41" s="188" t="s">
        <v>839</v>
      </c>
      <c r="B41" s="188"/>
      <c r="C41" s="8" t="s">
        <v>842</v>
      </c>
      <c r="D41" s="49"/>
    </row>
    <row r="42" spans="1:4" ht="24.95" customHeight="1" x14ac:dyDescent="0.25">
      <c r="A42" s="188" t="s">
        <v>840</v>
      </c>
      <c r="B42" s="188"/>
      <c r="C42" s="8" t="s">
        <v>844</v>
      </c>
      <c r="D42" s="49"/>
    </row>
    <row r="43" spans="1:4" ht="24.95" customHeight="1" x14ac:dyDescent="0.25">
      <c r="A43" s="188" t="s">
        <v>841</v>
      </c>
      <c r="B43" s="188"/>
      <c r="C43" s="8" t="s">
        <v>844</v>
      </c>
      <c r="D43" s="43"/>
    </row>
    <row r="44" spans="1:4" ht="24.95" customHeight="1" x14ac:dyDescent="0.25">
      <c r="A44" s="194" t="s">
        <v>131</v>
      </c>
      <c r="B44" s="196" t="s">
        <v>845</v>
      </c>
      <c r="C44" s="197"/>
      <c r="D44" s="198"/>
    </row>
    <row r="45" spans="1:4" ht="24.95" customHeight="1" x14ac:dyDescent="0.25">
      <c r="A45" s="195"/>
      <c r="B45" s="199"/>
      <c r="C45" s="200"/>
      <c r="D45" s="201"/>
    </row>
    <row r="46" spans="1:4" ht="24.95" customHeight="1" x14ac:dyDescent="0.25">
      <c r="A46" s="194" t="s">
        <v>132</v>
      </c>
      <c r="B46" s="196" t="s">
        <v>846</v>
      </c>
      <c r="C46" s="197"/>
      <c r="D46" s="198"/>
    </row>
    <row r="47" spans="1:4" ht="24.95" customHeight="1" x14ac:dyDescent="0.25">
      <c r="A47" s="195"/>
      <c r="B47" s="199"/>
      <c r="C47" s="200"/>
      <c r="D47" s="201"/>
    </row>
    <row r="48" spans="1:4" ht="24.95" customHeight="1" x14ac:dyDescent="0.25">
      <c r="A48" s="10" t="s">
        <v>133</v>
      </c>
      <c r="B48" s="37" t="s">
        <v>392</v>
      </c>
      <c r="C48" s="11" t="s">
        <v>134</v>
      </c>
      <c r="D48" s="40">
        <v>43027</v>
      </c>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B36"/>
    <mergeCell ref="A37:D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E00-000000000000}">
          <x14:formula1>
            <xm:f>'H:\Desktop\[Risk Register v2 template - T. Doak.xlsm]Settings'!#REF!</xm:f>
          </x14:formula1>
          <xm:sqref>D10 B4</xm:sqref>
        </x14:dataValidation>
      </x14:dataValidations>
    </ext>
  </extLs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24">
    <pageSetUpPr fitToPage="1"/>
  </sheetPr>
  <dimension ref="A1:D48"/>
  <sheetViews>
    <sheetView topLeftCell="A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392</v>
      </c>
    </row>
    <row r="5" spans="1:4" ht="24.95" customHeight="1" x14ac:dyDescent="0.25">
      <c r="A5" s="166" t="s">
        <v>104</v>
      </c>
      <c r="B5" s="169" t="s">
        <v>847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848</v>
      </c>
      <c r="C10" s="35" t="s">
        <v>8</v>
      </c>
      <c r="D10" s="6" t="s">
        <v>296</v>
      </c>
    </row>
    <row r="11" spans="1:4" ht="24.95" customHeight="1" x14ac:dyDescent="0.25">
      <c r="A11" s="166" t="s">
        <v>9</v>
      </c>
      <c r="B11" s="170" t="s">
        <v>849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850</v>
      </c>
      <c r="C14" s="256"/>
      <c r="D14" s="256"/>
    </row>
    <row r="15" spans="1:4" ht="24.95" customHeight="1" x14ac:dyDescent="0.25">
      <c r="A15" s="166" t="s">
        <v>107</v>
      </c>
      <c r="B15" s="170" t="s">
        <v>851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852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8</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853</v>
      </c>
      <c r="B32" s="188"/>
      <c r="C32" s="188" t="s">
        <v>287</v>
      </c>
      <c r="D32" s="188"/>
    </row>
    <row r="33" spans="1:4" ht="24.95" customHeight="1" x14ac:dyDescent="0.25">
      <c r="A33" s="188" t="s">
        <v>854</v>
      </c>
      <c r="B33" s="188"/>
      <c r="C33" s="188" t="s">
        <v>287</v>
      </c>
      <c r="D33" s="188"/>
    </row>
    <row r="34" spans="1:4" ht="24.95" customHeight="1" x14ac:dyDescent="0.25">
      <c r="A34" s="188" t="s">
        <v>855</v>
      </c>
      <c r="B34" s="188"/>
      <c r="C34" s="188" t="s">
        <v>287</v>
      </c>
      <c r="D34" s="188"/>
    </row>
    <row r="35" spans="1:4" ht="24.95" customHeight="1" x14ac:dyDescent="0.25">
      <c r="A35" s="188" t="s">
        <v>707</v>
      </c>
      <c r="B35" s="188"/>
      <c r="C35" s="188" t="s">
        <v>287</v>
      </c>
      <c r="D35" s="188"/>
    </row>
    <row r="36" spans="1:4" ht="24.95" customHeight="1" x14ac:dyDescent="0.25">
      <c r="A36" s="188" t="s">
        <v>856</v>
      </c>
      <c r="B36" s="188"/>
      <c r="C36" s="188" t="s">
        <v>287</v>
      </c>
      <c r="D36" s="188"/>
    </row>
    <row r="37" spans="1:4" ht="24.95" customHeight="1" x14ac:dyDescent="0.25">
      <c r="A37" s="178" t="s">
        <v>121</v>
      </c>
      <c r="B37" s="189"/>
      <c r="C37" s="189"/>
      <c r="D37" s="179"/>
    </row>
    <row r="38" spans="1:4" ht="24.95" customHeight="1" x14ac:dyDescent="0.25">
      <c r="A38" s="190" t="s">
        <v>122</v>
      </c>
      <c r="B38" s="191"/>
      <c r="C38" s="33" t="s">
        <v>123</v>
      </c>
      <c r="D38" s="33" t="s">
        <v>241</v>
      </c>
    </row>
    <row r="39" spans="1:4" ht="24.95" customHeight="1" x14ac:dyDescent="0.25">
      <c r="A39" s="188" t="s">
        <v>853</v>
      </c>
      <c r="B39" s="188"/>
      <c r="C39" s="8" t="s">
        <v>843</v>
      </c>
      <c r="D39" s="43">
        <v>43404</v>
      </c>
    </row>
    <row r="40" spans="1:4" ht="24.95" customHeight="1" x14ac:dyDescent="0.25">
      <c r="A40" s="188" t="s">
        <v>854</v>
      </c>
      <c r="B40" s="188"/>
      <c r="C40" s="8" t="s">
        <v>857</v>
      </c>
      <c r="D40" s="43">
        <v>43464</v>
      </c>
    </row>
    <row r="41" spans="1:4" ht="24.95" customHeight="1" x14ac:dyDescent="0.25">
      <c r="A41" s="186" t="s">
        <v>423</v>
      </c>
      <c r="B41" s="187"/>
      <c r="C41" s="9" t="s">
        <v>857</v>
      </c>
      <c r="D41" s="49">
        <v>43524</v>
      </c>
    </row>
    <row r="42" spans="1:4" ht="24.95" customHeight="1" x14ac:dyDescent="0.25">
      <c r="A42" s="186" t="s">
        <v>710</v>
      </c>
      <c r="B42" s="187"/>
      <c r="C42" s="9" t="s">
        <v>843</v>
      </c>
      <c r="D42" s="9" t="s">
        <v>858</v>
      </c>
    </row>
    <row r="43" spans="1:4" ht="24.95" customHeight="1" x14ac:dyDescent="0.25">
      <c r="A43" s="186" t="s">
        <v>859</v>
      </c>
      <c r="B43" s="187"/>
      <c r="C43" s="9" t="s">
        <v>857</v>
      </c>
      <c r="D43" s="49">
        <v>43616</v>
      </c>
    </row>
    <row r="44" spans="1:4" ht="24.95" customHeight="1" x14ac:dyDescent="0.25">
      <c r="A44" s="194" t="s">
        <v>131</v>
      </c>
      <c r="B44" s="196" t="s">
        <v>860</v>
      </c>
      <c r="C44" s="197"/>
      <c r="D44" s="198"/>
    </row>
    <row r="45" spans="1:4" ht="24.95" customHeight="1" x14ac:dyDescent="0.25">
      <c r="A45" s="195"/>
      <c r="B45" s="199"/>
      <c r="C45" s="200"/>
      <c r="D45" s="201"/>
    </row>
    <row r="46" spans="1:4" ht="24.95" customHeight="1" x14ac:dyDescent="0.25">
      <c r="A46" s="194" t="s">
        <v>132</v>
      </c>
      <c r="B46" s="196" t="s">
        <v>861</v>
      </c>
      <c r="C46" s="197"/>
      <c r="D46" s="198"/>
    </row>
    <row r="47" spans="1:4" ht="24.95" customHeight="1" x14ac:dyDescent="0.25">
      <c r="A47" s="195"/>
      <c r="B47" s="199"/>
      <c r="C47" s="200"/>
      <c r="D47" s="201"/>
    </row>
    <row r="48" spans="1:4" ht="24.95" customHeight="1" x14ac:dyDescent="0.25">
      <c r="A48" s="10" t="s">
        <v>133</v>
      </c>
      <c r="B48" s="37" t="s">
        <v>392</v>
      </c>
      <c r="C48" s="11" t="s">
        <v>134</v>
      </c>
      <c r="D48" s="40">
        <v>43027</v>
      </c>
    </row>
  </sheetData>
  <mergeCells count="41">
    <mergeCell ref="A46:A47"/>
    <mergeCell ref="B46:D47"/>
    <mergeCell ref="A39:B39"/>
    <mergeCell ref="A40:B40"/>
    <mergeCell ref="A41:B41"/>
    <mergeCell ref="A42:B42"/>
    <mergeCell ref="A43:B43"/>
    <mergeCell ref="A44:A45"/>
    <mergeCell ref="B44:D45"/>
    <mergeCell ref="A38:B38"/>
    <mergeCell ref="A32:B32"/>
    <mergeCell ref="C32:D32"/>
    <mergeCell ref="A33:B33"/>
    <mergeCell ref="C33:D33"/>
    <mergeCell ref="A34:B34"/>
    <mergeCell ref="C34:D34"/>
    <mergeCell ref="A35:B35"/>
    <mergeCell ref="C35:D35"/>
    <mergeCell ref="A36:B36"/>
    <mergeCell ref="C36:D36"/>
    <mergeCell ref="A37:D37"/>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F00-000000000000}">
          <x14:formula1>
            <xm:f>'H:\Desktop\[Risk Register v2 template - T. Doak.xlsm]Settings'!#REF!</xm:f>
          </x14:formula1>
          <xm:sqref>D10 B4</xm:sqref>
        </x14:dataValidation>
      </x14:dataValidations>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7">
    <pageSetUpPr fitToPage="1"/>
  </sheetPr>
  <dimension ref="A1:D48"/>
  <sheetViews>
    <sheetView topLeftCell="A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290</v>
      </c>
    </row>
    <row r="5" spans="1:4" ht="24.95" customHeight="1" x14ac:dyDescent="0.25">
      <c r="A5" s="166" t="s">
        <v>104</v>
      </c>
      <c r="B5" s="169" t="s">
        <v>862</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863</v>
      </c>
      <c r="C10" s="35" t="s">
        <v>8</v>
      </c>
      <c r="D10" s="6" t="s">
        <v>360</v>
      </c>
    </row>
    <row r="11" spans="1:4" ht="24.95" customHeight="1" x14ac:dyDescent="0.25">
      <c r="A11" s="166" t="s">
        <v>9</v>
      </c>
      <c r="B11" s="170" t="s">
        <v>864</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865</v>
      </c>
      <c r="C14" s="256"/>
      <c r="D14" s="256"/>
    </row>
    <row r="15" spans="1:4" ht="24.95" customHeight="1" x14ac:dyDescent="0.25">
      <c r="A15" s="166" t="s">
        <v>107</v>
      </c>
      <c r="B15" s="170" t="s">
        <v>866</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5</v>
      </c>
      <c r="C24" s="34" t="s">
        <v>13</v>
      </c>
      <c r="D24" s="36">
        <v>2</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1</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867</v>
      </c>
      <c r="B32" s="188"/>
      <c r="C32" s="188" t="s">
        <v>287</v>
      </c>
      <c r="D32" s="188"/>
    </row>
    <row r="33" spans="1:4" ht="24.95" customHeight="1" x14ac:dyDescent="0.25">
      <c r="A33" s="188" t="s">
        <v>868</v>
      </c>
      <c r="B33" s="188"/>
      <c r="C33" s="188" t="s">
        <v>287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c r="B38" s="193"/>
      <c r="C38" s="8"/>
      <c r="D38" s="4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t="s">
        <v>334</v>
      </c>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000-000000000000}">
          <x14:formula1>
            <xm:f>'C:\Users\kkerford\AppData\Local\Microsoft\Windows\Temporary Internet Files\Content.Outlook\KOC213MX\[Copy of Risk Register v2 template.xlsm]Settings'!#REF!</xm:f>
          </x14:formula1>
          <xm:sqref>B4 D10</xm:sqref>
        </x14:dataValidation>
      </x14:dataValidations>
    </ext>
  </extLs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9">
    <pageSetUpPr fitToPage="1"/>
  </sheetPr>
  <dimension ref="A1:F50"/>
  <sheetViews>
    <sheetView topLeftCell="A7"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54.7109375" style="5" customWidth="1"/>
    <col min="7" max="16384" width="9.140625" style="5"/>
  </cols>
  <sheetData>
    <row r="1" spans="1:6" ht="20.25" customHeight="1" x14ac:dyDescent="0.25">
      <c r="A1" s="270" t="s">
        <v>101</v>
      </c>
      <c r="B1" s="270"/>
      <c r="C1" s="270"/>
      <c r="D1" s="270"/>
    </row>
    <row r="2" spans="1:6" ht="15" customHeight="1" x14ac:dyDescent="0.25"/>
    <row r="3" spans="1:6" ht="24.95" customHeight="1" x14ac:dyDescent="0.25">
      <c r="A3" s="164" t="s">
        <v>102</v>
      </c>
      <c r="B3" s="164"/>
      <c r="C3" s="164"/>
      <c r="D3" s="164"/>
    </row>
    <row r="4" spans="1:6" ht="24.95" customHeight="1" x14ac:dyDescent="0.25">
      <c r="A4" s="35" t="s">
        <v>7</v>
      </c>
      <c r="B4" s="6" t="s">
        <v>360</v>
      </c>
      <c r="C4" s="35" t="s">
        <v>103</v>
      </c>
      <c r="D4" s="6" t="s">
        <v>361</v>
      </c>
    </row>
    <row r="5" spans="1:6" ht="24.95" customHeight="1" x14ac:dyDescent="0.25">
      <c r="A5" s="166" t="s">
        <v>104</v>
      </c>
      <c r="B5" s="169" t="s">
        <v>869</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870</v>
      </c>
      <c r="C10" s="35" t="s">
        <v>8</v>
      </c>
      <c r="D10" s="6" t="s">
        <v>360</v>
      </c>
    </row>
    <row r="11" spans="1:6" ht="24.95" customHeight="1" x14ac:dyDescent="0.25">
      <c r="A11" s="166" t="s">
        <v>9</v>
      </c>
      <c r="B11" s="170" t="s">
        <v>871</v>
      </c>
      <c r="C11" s="170"/>
      <c r="D11" s="170"/>
      <c r="F11" s="271"/>
    </row>
    <row r="12" spans="1:6" ht="24.95" customHeight="1" x14ac:dyDescent="0.25">
      <c r="A12" s="167"/>
      <c r="B12" s="170"/>
      <c r="C12" s="170"/>
      <c r="D12" s="170"/>
      <c r="F12" s="271"/>
    </row>
    <row r="13" spans="1:6" ht="24.95" customHeight="1" x14ac:dyDescent="0.25">
      <c r="A13" s="168"/>
      <c r="B13" s="170"/>
      <c r="C13" s="170"/>
      <c r="D13" s="170"/>
      <c r="F13" s="271"/>
    </row>
    <row r="14" spans="1:6" ht="24.95" customHeight="1" x14ac:dyDescent="0.25">
      <c r="A14" s="35" t="s">
        <v>6</v>
      </c>
      <c r="B14" s="256" t="s">
        <v>872</v>
      </c>
      <c r="C14" s="256"/>
      <c r="D14" s="256"/>
    </row>
    <row r="15" spans="1:6" ht="24.95" customHeight="1" x14ac:dyDescent="0.25">
      <c r="A15" s="166" t="s">
        <v>107</v>
      </c>
      <c r="B15" s="272" t="s">
        <v>873</v>
      </c>
      <c r="C15" s="273"/>
      <c r="D15" s="273"/>
    </row>
    <row r="16" spans="1:6" ht="24.95" customHeight="1" x14ac:dyDescent="0.25">
      <c r="A16" s="167"/>
      <c r="B16" s="274"/>
      <c r="C16" s="275"/>
      <c r="D16" s="275"/>
    </row>
    <row r="17" spans="1:4" ht="24.95" customHeight="1" x14ac:dyDescent="0.25">
      <c r="A17" s="167"/>
      <c r="B17" s="274"/>
      <c r="C17" s="275"/>
      <c r="D17" s="275"/>
    </row>
    <row r="18" spans="1:4" ht="24.95" customHeight="1" x14ac:dyDescent="0.25">
      <c r="A18" s="168"/>
      <c r="B18" s="276"/>
      <c r="C18" s="277"/>
      <c r="D18" s="277"/>
    </row>
    <row r="19" spans="1:4" ht="24.95" customHeight="1" x14ac:dyDescent="0.25">
      <c r="A19" s="45" t="s">
        <v>10</v>
      </c>
      <c r="B19" s="267" t="s">
        <v>874</v>
      </c>
      <c r="C19" s="268"/>
      <c r="D19" s="269"/>
    </row>
    <row r="20" spans="1:4" ht="24.95" customHeight="1" x14ac:dyDescent="0.25">
      <c r="A20" s="46"/>
      <c r="B20" s="267" t="s">
        <v>875</v>
      </c>
      <c r="C20" s="268"/>
      <c r="D20" s="269"/>
    </row>
    <row r="21" spans="1:4" ht="24.95" customHeight="1" x14ac:dyDescent="0.25">
      <c r="A21" s="46"/>
      <c r="B21" s="267" t="s">
        <v>876</v>
      </c>
      <c r="C21" s="268"/>
      <c r="D21" s="269"/>
    </row>
    <row r="22" spans="1:4" ht="24.95" customHeight="1" x14ac:dyDescent="0.25">
      <c r="A22" s="47"/>
      <c r="B22" s="267" t="s">
        <v>877</v>
      </c>
      <c r="C22" s="268"/>
      <c r="D22" s="269"/>
    </row>
    <row r="23" spans="1:4" ht="24.95" customHeight="1" x14ac:dyDescent="0.25">
      <c r="A23" s="164" t="s">
        <v>110</v>
      </c>
      <c r="B23" s="164"/>
      <c r="C23" s="164"/>
      <c r="D23" s="164"/>
    </row>
    <row r="24" spans="1:4" ht="24.95" customHeight="1" x14ac:dyDescent="0.25">
      <c r="A24" s="34" t="s">
        <v>12</v>
      </c>
      <c r="B24" s="36">
        <v>2</v>
      </c>
      <c r="C24" s="34" t="s">
        <v>13</v>
      </c>
      <c r="D24" s="36">
        <v>5</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878</v>
      </c>
      <c r="B32" s="188"/>
      <c r="C32" s="188"/>
      <c r="D32" s="188"/>
    </row>
    <row r="33" spans="1:4" ht="24.95" customHeight="1" x14ac:dyDescent="0.25">
      <c r="A33" s="188" t="s">
        <v>879</v>
      </c>
      <c r="B33" s="188"/>
      <c r="C33" s="188"/>
      <c r="D33" s="188"/>
    </row>
    <row r="34" spans="1:4" ht="24.95" customHeight="1" x14ac:dyDescent="0.25">
      <c r="A34" s="188" t="s">
        <v>880</v>
      </c>
      <c r="B34" s="188"/>
      <c r="C34" s="188"/>
      <c r="D34" s="188"/>
    </row>
    <row r="35" spans="1:4" ht="24.95" customHeight="1" x14ac:dyDescent="0.25">
      <c r="A35" s="188" t="s">
        <v>881</v>
      </c>
      <c r="B35" s="188"/>
      <c r="C35" s="188"/>
      <c r="D35" s="188"/>
    </row>
    <row r="36" spans="1:4" ht="24.95" customHeight="1" x14ac:dyDescent="0.25">
      <c r="A36" s="188" t="s">
        <v>882</v>
      </c>
      <c r="B36" s="188"/>
      <c r="C36" s="188"/>
      <c r="D36" s="188"/>
    </row>
    <row r="37" spans="1:4" ht="24.95" customHeight="1" x14ac:dyDescent="0.25">
      <c r="A37" s="188" t="s">
        <v>883</v>
      </c>
      <c r="B37" s="188"/>
      <c r="C37" s="188"/>
      <c r="D37" s="188"/>
    </row>
    <row r="38" spans="1:4" ht="24.95" customHeight="1" x14ac:dyDescent="0.25">
      <c r="A38" s="178" t="s">
        <v>121</v>
      </c>
      <c r="B38" s="189"/>
      <c r="C38" s="189"/>
      <c r="D38" s="179"/>
    </row>
    <row r="39" spans="1:4" ht="24.95" customHeight="1" x14ac:dyDescent="0.25">
      <c r="A39" s="190" t="s">
        <v>122</v>
      </c>
      <c r="B39" s="191"/>
      <c r="C39" s="33" t="s">
        <v>123</v>
      </c>
      <c r="D39" s="33" t="s">
        <v>241</v>
      </c>
    </row>
    <row r="40" spans="1:4" ht="24.95" customHeight="1" x14ac:dyDescent="0.25">
      <c r="A40" s="192" t="s">
        <v>884</v>
      </c>
      <c r="B40" s="193"/>
      <c r="C40" s="8"/>
      <c r="D40" s="8"/>
    </row>
    <row r="41" spans="1:4" ht="24.95" customHeight="1" x14ac:dyDescent="0.25">
      <c r="A41" s="186" t="s">
        <v>885</v>
      </c>
      <c r="B41" s="187"/>
      <c r="C41" s="9"/>
      <c r="D41" s="9"/>
    </row>
    <row r="42" spans="1:4" ht="24.95" customHeight="1" x14ac:dyDescent="0.25">
      <c r="A42" s="186" t="s">
        <v>886</v>
      </c>
      <c r="B42" s="187"/>
      <c r="C42" s="9"/>
      <c r="D42" s="9"/>
    </row>
    <row r="43" spans="1:4" ht="24.95" customHeight="1" x14ac:dyDescent="0.25">
      <c r="A43" s="192"/>
      <c r="B43" s="193"/>
      <c r="C43" s="8"/>
      <c r="D43" s="8"/>
    </row>
    <row r="44" spans="1:4" ht="24.95" customHeight="1" x14ac:dyDescent="0.25">
      <c r="A44" s="186"/>
      <c r="B44" s="187"/>
      <c r="C44" s="9"/>
      <c r="D44" s="9"/>
    </row>
    <row r="45" spans="1:4" ht="24.95" customHeight="1" x14ac:dyDescent="0.25">
      <c r="A45" s="186"/>
      <c r="B45" s="187"/>
      <c r="C45" s="9"/>
      <c r="D45" s="9"/>
    </row>
    <row r="46" spans="1:4" ht="24.95" customHeight="1" x14ac:dyDescent="0.25">
      <c r="A46" s="194" t="s">
        <v>131</v>
      </c>
      <c r="B46" s="196"/>
      <c r="C46" s="197"/>
      <c r="D46" s="198"/>
    </row>
    <row r="47" spans="1:4" ht="24.95" customHeight="1" x14ac:dyDescent="0.25">
      <c r="A47" s="195"/>
      <c r="B47" s="199"/>
      <c r="C47" s="200"/>
      <c r="D47" s="201"/>
    </row>
    <row r="48" spans="1:4" ht="24.95" customHeight="1" x14ac:dyDescent="0.25">
      <c r="A48" s="194" t="s">
        <v>132</v>
      </c>
      <c r="B48" s="196"/>
      <c r="C48" s="197"/>
      <c r="D48" s="198"/>
    </row>
    <row r="49" spans="1:4" ht="24.95" customHeight="1" x14ac:dyDescent="0.25">
      <c r="A49" s="195"/>
      <c r="B49" s="199"/>
      <c r="C49" s="200"/>
      <c r="D49" s="201"/>
    </row>
    <row r="50" spans="1:4" ht="24.95" customHeight="1" x14ac:dyDescent="0.25">
      <c r="A50" s="10" t="s">
        <v>133</v>
      </c>
      <c r="B50" s="37"/>
      <c r="C50" s="11" t="s">
        <v>134</v>
      </c>
      <c r="D50" s="37"/>
    </row>
  </sheetData>
  <mergeCells count="47">
    <mergeCell ref="A48:A49"/>
    <mergeCell ref="B48:D49"/>
    <mergeCell ref="A42:B42"/>
    <mergeCell ref="A43:B43"/>
    <mergeCell ref="A44:B44"/>
    <mergeCell ref="A45:B45"/>
    <mergeCell ref="A46:A47"/>
    <mergeCell ref="B46:D47"/>
    <mergeCell ref="A41:B41"/>
    <mergeCell ref="A34:B34"/>
    <mergeCell ref="C34:D34"/>
    <mergeCell ref="A35:B35"/>
    <mergeCell ref="C35:D35"/>
    <mergeCell ref="A36:B36"/>
    <mergeCell ref="C36:D36"/>
    <mergeCell ref="A37:B37"/>
    <mergeCell ref="C37:D37"/>
    <mergeCell ref="A38:D38"/>
    <mergeCell ref="A39:B39"/>
    <mergeCell ref="A40:B40"/>
    <mergeCell ref="A33:B33"/>
    <mergeCell ref="C33:D33"/>
    <mergeCell ref="B21:D21"/>
    <mergeCell ref="B22:D22"/>
    <mergeCell ref="A23:D23"/>
    <mergeCell ref="B25:D25"/>
    <mergeCell ref="A28:D28"/>
    <mergeCell ref="B29:D29"/>
    <mergeCell ref="A30:D30"/>
    <mergeCell ref="A31:B31"/>
    <mergeCell ref="C31:D31"/>
    <mergeCell ref="A32:B32"/>
    <mergeCell ref="C32:D32"/>
    <mergeCell ref="A26:A27"/>
    <mergeCell ref="B26:D27"/>
    <mergeCell ref="F11:F13"/>
    <mergeCell ref="B14:D14"/>
    <mergeCell ref="A15:A18"/>
    <mergeCell ref="B15:D18"/>
    <mergeCell ref="B19:D19"/>
    <mergeCell ref="B20:D20"/>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D48"/>
  <sheetViews>
    <sheetView topLeftCell="A11"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887</v>
      </c>
    </row>
    <row r="5" spans="1:4" ht="24.95" customHeight="1" x14ac:dyDescent="0.25">
      <c r="A5" s="166" t="s">
        <v>104</v>
      </c>
      <c r="B5" s="188" t="s">
        <v>888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IT4</v>
      </c>
      <c r="C10" s="35" t="s">
        <v>8</v>
      </c>
      <c r="D10" s="6" t="s">
        <v>360</v>
      </c>
    </row>
    <row r="11" spans="1:4" ht="24.95" customHeight="1" x14ac:dyDescent="0.25">
      <c r="A11" s="166" t="s">
        <v>9</v>
      </c>
      <c r="B11" s="170" t="s">
        <v>889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890</v>
      </c>
      <c r="C14" s="256"/>
      <c r="D14" s="256"/>
    </row>
    <row r="15" spans="1:4" ht="24.95" customHeight="1" x14ac:dyDescent="0.25">
      <c r="A15" s="166" t="s">
        <v>107</v>
      </c>
      <c r="B15" s="249" t="s">
        <v>891</v>
      </c>
      <c r="C15" s="238"/>
      <c r="D15" s="238"/>
    </row>
    <row r="16" spans="1:4" ht="24.95" customHeight="1" x14ac:dyDescent="0.25">
      <c r="A16" s="167"/>
      <c r="B16" s="238"/>
      <c r="C16" s="238"/>
      <c r="D16" s="238"/>
    </row>
    <row r="17" spans="1:4" ht="24.95" customHeight="1" x14ac:dyDescent="0.25">
      <c r="A17" s="167"/>
      <c r="B17" s="238"/>
      <c r="C17" s="238"/>
      <c r="D17" s="238"/>
    </row>
    <row r="18" spans="1:4" ht="24.95" customHeight="1" x14ac:dyDescent="0.25">
      <c r="A18" s="168"/>
      <c r="B18" s="238"/>
      <c r="C18" s="238"/>
      <c r="D18" s="238"/>
    </row>
    <row r="19" spans="1:4" ht="24.95" customHeight="1" x14ac:dyDescent="0.25">
      <c r="A19" s="166" t="s">
        <v>10</v>
      </c>
      <c r="B19" s="250" t="s">
        <v>892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4</v>
      </c>
    </row>
    <row r="25" spans="1:4" s="3" customFormat="1" ht="24.95" customHeight="1" x14ac:dyDescent="0.25">
      <c r="A25" s="34" t="s">
        <v>14</v>
      </c>
      <c r="B25" s="218">
        <f>B24*D24</f>
        <v>16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10</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893</v>
      </c>
      <c r="B32" s="188"/>
      <c r="C32" s="188" t="s">
        <v>237</v>
      </c>
      <c r="D32" s="188"/>
    </row>
    <row r="33" spans="1:4" ht="24.95" customHeight="1" x14ac:dyDescent="0.25">
      <c r="A33" s="188" t="s">
        <v>894</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200-000000000000}">
          <x14:formula1>
            <xm:f>'[Copy of ITS Risk Register master - ITS.xlsm]Settings'!#REF!</xm:f>
          </x14:formula1>
          <xm:sqref>B4 D10</xm:sqref>
        </x14:dataValidation>
      </x14:dataValidations>
    </ext>
  </extLs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5">
    <pageSetUpPr fitToPage="1"/>
  </sheetPr>
  <dimension ref="A1:D48"/>
  <sheetViews>
    <sheetView topLeftCell="A4" zoomScaleNormal="100" workbookViewId="0">
      <selection activeCell="A38" sqref="A38:D43"/>
    </sheetView>
  </sheetViews>
  <sheetFormatPr defaultColWidth="9.140625" defaultRowHeight="15" x14ac:dyDescent="0.25"/>
  <cols>
    <col min="1" max="1" width="20.7109375" style="42" customWidth="1"/>
    <col min="2" max="2" width="30.7109375" style="42" customWidth="1"/>
    <col min="3" max="3" width="20.7109375" style="42" customWidth="1"/>
    <col min="4" max="4" width="30.7109375" style="42" customWidth="1"/>
    <col min="5" max="16384" width="9.140625" style="42"/>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887</v>
      </c>
    </row>
    <row r="5" spans="1:4" ht="24.95" customHeight="1" x14ac:dyDescent="0.25">
      <c r="A5" s="166" t="s">
        <v>104</v>
      </c>
      <c r="B5" s="188" t="s">
        <v>895</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IT5</v>
      </c>
      <c r="C10" s="35" t="s">
        <v>8</v>
      </c>
      <c r="D10" s="6" t="s">
        <v>360</v>
      </c>
    </row>
    <row r="11" spans="1:4" ht="24.95" customHeight="1" x14ac:dyDescent="0.25">
      <c r="A11" s="166" t="s">
        <v>9</v>
      </c>
      <c r="B11" s="170" t="s">
        <v>896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897</v>
      </c>
      <c r="C14" s="256"/>
      <c r="D14" s="256"/>
    </row>
    <row r="15" spans="1:4" ht="24.95" customHeight="1" x14ac:dyDescent="0.25">
      <c r="A15" s="166" t="s">
        <v>107</v>
      </c>
      <c r="B15" s="250" t="s">
        <v>898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250" t="s">
        <v>899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4</v>
      </c>
    </row>
    <row r="25" spans="1:4" ht="24.95" customHeight="1" x14ac:dyDescent="0.25">
      <c r="A25" s="34" t="s">
        <v>14</v>
      </c>
      <c r="B25" s="218">
        <f>B24*D24</f>
        <v>16</v>
      </c>
      <c r="C25" s="219"/>
      <c r="D25" s="220"/>
    </row>
    <row r="26" spans="1:4" ht="24.95" customHeight="1" x14ac:dyDescent="0.25">
      <c r="A26" s="166" t="s">
        <v>113</v>
      </c>
      <c r="B26" s="230"/>
      <c r="C26" s="231"/>
      <c r="D26" s="232"/>
    </row>
    <row r="27" spans="1:4"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10</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900</v>
      </c>
      <c r="B32" s="188"/>
      <c r="C32" s="188" t="s">
        <v>237</v>
      </c>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300-000000000000}">
          <x14:formula1>
            <xm:f>'[Copy of ITS Risk Register master - ITS.xlsm]Settings'!#REF!</xm:f>
          </x14:formula1>
          <xm:sqref>D10 B4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6">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219</v>
      </c>
    </row>
    <row r="5" spans="1:4" ht="24.95" customHeight="1" x14ac:dyDescent="0.25">
      <c r="A5" s="166" t="s">
        <v>104</v>
      </c>
      <c r="B5" s="169" t="s">
        <v>220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FI18</v>
      </c>
      <c r="C10" s="35" t="s">
        <v>8</v>
      </c>
      <c r="D10" s="6" t="s">
        <v>221</v>
      </c>
    </row>
    <row r="11" spans="1:4" ht="24.95" customHeight="1" x14ac:dyDescent="0.25">
      <c r="A11" s="166" t="s">
        <v>9</v>
      </c>
      <c r="B11" s="170" t="s">
        <v>222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170" t="s">
        <v>223</v>
      </c>
      <c r="C14" s="170"/>
      <c r="D14" s="170"/>
    </row>
    <row r="15" spans="1:4" ht="24.95" customHeight="1" x14ac:dyDescent="0.25">
      <c r="A15" s="166" t="s">
        <v>107</v>
      </c>
      <c r="B15" s="170" t="s">
        <v>224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225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4</v>
      </c>
    </row>
    <row r="25" spans="1:4" s="3" customFormat="1" ht="24.95" customHeight="1" x14ac:dyDescent="0.25">
      <c r="A25" s="34" t="s">
        <v>14</v>
      </c>
      <c r="B25" s="218">
        <f>B24*D24</f>
        <v>12</v>
      </c>
      <c r="C25" s="219"/>
      <c r="D25" s="220"/>
    </row>
    <row r="26" spans="1:4" s="3" customFormat="1" ht="24.95" customHeight="1" x14ac:dyDescent="0.25">
      <c r="A26" s="166" t="s">
        <v>113</v>
      </c>
      <c r="B26" s="180"/>
      <c r="C26" s="181"/>
      <c r="D26" s="182"/>
    </row>
    <row r="27" spans="1:4" s="3" customFormat="1" ht="42.6" customHeight="1" x14ac:dyDescent="0.25">
      <c r="A27" s="168"/>
      <c r="B27" s="183"/>
      <c r="C27" s="184"/>
      <c r="D27" s="18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221"/>
      <c r="C46" s="222"/>
      <c r="D46" s="223"/>
    </row>
    <row r="47" spans="1:4" ht="24.95" customHeight="1" x14ac:dyDescent="0.25">
      <c r="A47" s="195"/>
      <c r="B47" s="224"/>
      <c r="C47" s="225"/>
      <c r="D47" s="226"/>
    </row>
    <row r="48" spans="1:4" ht="24.95" customHeight="1" x14ac:dyDescent="0.25">
      <c r="A48" s="10" t="s">
        <v>133</v>
      </c>
      <c r="B48" s="37" t="s">
        <v>226</v>
      </c>
      <c r="C48" s="11" t="s">
        <v>134</v>
      </c>
      <c r="D48" s="37" t="s">
        <v>217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'S:\shared data\Enterprise Risk Management\Risk Registers\Academic Division\[Risk Register_October 2017_Quality Assurance.xlsm]Settings'!#REF!</xm:f>
          </x14:formula1>
          <xm:sqref>B4 D10</xm:sqref>
        </x14:dataValidation>
      </x14:dataValidations>
    </ext>
  </extLs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2">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480</v>
      </c>
    </row>
    <row r="5" spans="1:4" ht="24.95" customHeight="1" x14ac:dyDescent="0.25">
      <c r="A5" s="166" t="s">
        <v>104</v>
      </c>
      <c r="B5" s="169" t="s">
        <v>901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902</v>
      </c>
      <c r="C10" s="35" t="s">
        <v>8</v>
      </c>
      <c r="D10" s="6" t="s">
        <v>360</v>
      </c>
    </row>
    <row r="11" spans="1:4" ht="24.95" customHeight="1" x14ac:dyDescent="0.25">
      <c r="A11" s="166" t="s">
        <v>9</v>
      </c>
      <c r="B11" s="170" t="s">
        <v>903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904</v>
      </c>
      <c r="C14" s="256"/>
      <c r="D14" s="256"/>
    </row>
    <row r="15" spans="1:4" ht="24.95" customHeight="1" x14ac:dyDescent="0.25">
      <c r="A15" s="166" t="s">
        <v>107</v>
      </c>
      <c r="B15" s="170" t="s">
        <v>905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906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907</v>
      </c>
      <c r="B32" s="188"/>
      <c r="C32" s="188" t="s">
        <v>237</v>
      </c>
      <c r="D32" s="188"/>
    </row>
    <row r="33" spans="1:4" ht="24.95" customHeight="1" x14ac:dyDescent="0.25">
      <c r="A33" s="188" t="s">
        <v>908</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400-000000000000}">
          <x14:formula1>
            <xm:f>'S:\shared data\ITS\ITS Managers\ERM\[Risk Register - GM.xlsm]Settings'!#REF!</xm:f>
          </x14:formula1>
          <xm:sqref>D10 B4</xm:sqref>
        </x14:dataValidation>
      </x14:dataValidations>
    </ext>
  </extLs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20">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577</v>
      </c>
    </row>
    <row r="5" spans="1:4" ht="24.95" customHeight="1" x14ac:dyDescent="0.25">
      <c r="A5" s="166" t="s">
        <v>104</v>
      </c>
      <c r="B5" s="169" t="s">
        <v>909</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IT7</v>
      </c>
      <c r="C10" s="35" t="s">
        <v>8</v>
      </c>
      <c r="D10" s="6" t="s">
        <v>360</v>
      </c>
    </row>
    <row r="11" spans="1:4" ht="24.95" customHeight="1" x14ac:dyDescent="0.25">
      <c r="A11" s="166" t="s">
        <v>9</v>
      </c>
      <c r="B11" s="170" t="s">
        <v>910</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911</v>
      </c>
      <c r="C14" s="256"/>
      <c r="D14" s="256"/>
    </row>
    <row r="15" spans="1:4" ht="24.95" customHeight="1" x14ac:dyDescent="0.25">
      <c r="A15" s="166" t="s">
        <v>107</v>
      </c>
      <c r="B15" s="170" t="s">
        <v>912</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913</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500-000000000000}">
          <x14:formula1>
            <xm:f>'S:\shared data\Enterprise Risk Management\ERM Training Sessions\Risk Registers\student services\[Copy of David - Risk Register v4.xlsm]Settings'!#REF!</xm:f>
          </x14:formula1>
          <xm:sqref>B4 D10</xm:sqref>
        </x14:dataValidation>
      </x14:dataValidations>
    </ext>
  </extLs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6">
    <pageSetUpPr fitToPage="1"/>
  </sheetPr>
  <dimension ref="A1:D48"/>
  <sheetViews>
    <sheetView topLeftCell="A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480</v>
      </c>
    </row>
    <row r="5" spans="1:4" ht="24.95" customHeight="1" x14ac:dyDescent="0.25">
      <c r="A5" s="166" t="s">
        <v>104</v>
      </c>
      <c r="B5" s="169" t="s">
        <v>914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915</v>
      </c>
      <c r="C10" s="35" t="s">
        <v>8</v>
      </c>
      <c r="D10" s="6" t="s">
        <v>360</v>
      </c>
    </row>
    <row r="11" spans="1:4" ht="24.95" customHeight="1" x14ac:dyDescent="0.25">
      <c r="A11" s="166" t="s">
        <v>9</v>
      </c>
      <c r="B11" s="170" t="s">
        <v>916</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917</v>
      </c>
      <c r="C14" s="256"/>
      <c r="D14" s="256"/>
    </row>
    <row r="15" spans="1:4" ht="24.95" customHeight="1" x14ac:dyDescent="0.25">
      <c r="A15" s="166" t="s">
        <v>107</v>
      </c>
      <c r="B15" s="170" t="s">
        <v>918</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919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920</v>
      </c>
      <c r="B32" s="188"/>
      <c r="C32" s="188" t="s">
        <v>237</v>
      </c>
      <c r="D32" s="188"/>
    </row>
    <row r="33" spans="1:4" ht="24.95" customHeight="1" x14ac:dyDescent="0.25">
      <c r="A33" s="188" t="s">
        <v>670</v>
      </c>
      <c r="B33" s="188"/>
      <c r="C33" s="188" t="s">
        <v>237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600-000000000000}">
          <x14:formula1>
            <xm:f>'S:\shared data\ITS\ITS Managers\ERM\[Risk Register - GM.xlsm]Settings'!#REF!</xm:f>
          </x14:formula1>
          <xm:sqref>D10 B4</xm:sqref>
        </x14:dataValidation>
      </x14:dataValidations>
    </ext>
  </extLs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360</v>
      </c>
      <c r="C4" s="35" t="s">
        <v>103</v>
      </c>
      <c r="D4" s="6" t="s">
        <v>480</v>
      </c>
    </row>
    <row r="5" spans="1:4" ht="24.95" customHeight="1" x14ac:dyDescent="0.25">
      <c r="A5" s="166" t="s">
        <v>104</v>
      </c>
      <c r="B5" s="169" t="s">
        <v>921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922</v>
      </c>
      <c r="C10" s="35" t="s">
        <v>8</v>
      </c>
      <c r="D10" s="6" t="s">
        <v>360</v>
      </c>
    </row>
    <row r="11" spans="1:4" ht="24.95" customHeight="1" x14ac:dyDescent="0.25">
      <c r="A11" s="166" t="s">
        <v>9</v>
      </c>
      <c r="B11" s="170" t="s">
        <v>923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924</v>
      </c>
      <c r="C14" s="256"/>
      <c r="D14" s="256"/>
    </row>
    <row r="15" spans="1:4" ht="24.95" customHeight="1" x14ac:dyDescent="0.25">
      <c r="A15" s="166" t="s">
        <v>107</v>
      </c>
      <c r="B15" s="170" t="s">
        <v>925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926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4</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6</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927</v>
      </c>
      <c r="B32" s="188"/>
      <c r="C32" s="188" t="s">
        <v>287</v>
      </c>
      <c r="D32" s="188"/>
    </row>
    <row r="33" spans="1:4" ht="24.95" customHeight="1" x14ac:dyDescent="0.25">
      <c r="A33" s="188" t="s">
        <v>928</v>
      </c>
      <c r="B33" s="188"/>
      <c r="C33" s="188" t="s">
        <v>287</v>
      </c>
      <c r="D33" s="188"/>
    </row>
    <row r="34" spans="1:4" ht="24.95" customHeight="1" x14ac:dyDescent="0.25">
      <c r="A34" s="188" t="s">
        <v>929</v>
      </c>
      <c r="B34" s="188"/>
      <c r="C34" s="188" t="s">
        <v>287</v>
      </c>
      <c r="D34" s="188"/>
    </row>
    <row r="35" spans="1:4" ht="24.95" customHeight="1" x14ac:dyDescent="0.25">
      <c r="A35" s="188" t="s">
        <v>930</v>
      </c>
      <c r="B35" s="188"/>
      <c r="C35" s="188" t="s">
        <v>287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931</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10">
    <pageSetUpPr fitToPage="1"/>
  </sheetPr>
  <dimension ref="A1:F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31.85546875" style="5" customWidth="1"/>
    <col min="7" max="16384" width="9.140625" style="5"/>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row>
    <row r="4" spans="1:6" ht="24.95" customHeight="1" x14ac:dyDescent="0.25">
      <c r="A4" s="35" t="s">
        <v>7</v>
      </c>
      <c r="B4" s="6" t="s">
        <v>360</v>
      </c>
      <c r="C4" s="35" t="s">
        <v>103</v>
      </c>
      <c r="D4" s="6" t="s">
        <v>361</v>
      </c>
    </row>
    <row r="5" spans="1:6" ht="24.95" customHeight="1" x14ac:dyDescent="0.25">
      <c r="A5" s="166" t="s">
        <v>104</v>
      </c>
      <c r="B5" s="169" t="s">
        <v>932</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933</v>
      </c>
      <c r="C10" s="35" t="s">
        <v>8</v>
      </c>
      <c r="D10" s="6" t="s">
        <v>230</v>
      </c>
    </row>
    <row r="11" spans="1:6" ht="24.95" customHeight="1" x14ac:dyDescent="0.25">
      <c r="A11" s="166" t="s">
        <v>9</v>
      </c>
      <c r="B11" s="170" t="s">
        <v>934</v>
      </c>
      <c r="C11" s="170"/>
      <c r="D11" s="170"/>
      <c r="F11" s="236"/>
    </row>
    <row r="12" spans="1:6" ht="24.95" customHeight="1" x14ac:dyDescent="0.25">
      <c r="A12" s="167"/>
      <c r="B12" s="170"/>
      <c r="C12" s="170"/>
      <c r="D12" s="170"/>
      <c r="F12" s="236"/>
    </row>
    <row r="13" spans="1:6" ht="24.95" customHeight="1" x14ac:dyDescent="0.25">
      <c r="A13" s="168"/>
      <c r="B13" s="170"/>
      <c r="C13" s="170"/>
      <c r="D13" s="170"/>
      <c r="F13" s="236"/>
    </row>
    <row r="14" spans="1:6" ht="24.95" customHeight="1" x14ac:dyDescent="0.25">
      <c r="A14" s="35" t="s">
        <v>6</v>
      </c>
      <c r="B14" s="256" t="s">
        <v>935</v>
      </c>
      <c r="C14" s="256"/>
      <c r="D14" s="256"/>
    </row>
    <row r="15" spans="1:6" ht="24.95" customHeight="1" x14ac:dyDescent="0.25">
      <c r="A15" s="166" t="s">
        <v>107</v>
      </c>
      <c r="B15" s="170" t="s">
        <v>936</v>
      </c>
      <c r="C15" s="170"/>
      <c r="D15" s="170"/>
    </row>
    <row r="16" spans="1:6"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937</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5</v>
      </c>
      <c r="C24" s="34" t="s">
        <v>13</v>
      </c>
      <c r="D24" s="36">
        <v>2</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40">
        <v>5</v>
      </c>
      <c r="C29" s="240"/>
      <c r="D29" s="24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938</v>
      </c>
      <c r="B32" s="188"/>
      <c r="C32" s="188"/>
      <c r="D32" s="188"/>
    </row>
    <row r="33" spans="1:4" ht="24.95" customHeight="1" x14ac:dyDescent="0.25">
      <c r="A33" s="188" t="s">
        <v>939</v>
      </c>
      <c r="B33" s="188"/>
      <c r="C33" s="188"/>
      <c r="D33" s="188"/>
    </row>
    <row r="34" spans="1:4" ht="24.95" customHeight="1" x14ac:dyDescent="0.25">
      <c r="A34" s="188" t="s">
        <v>940</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941</v>
      </c>
      <c r="B38" s="193"/>
      <c r="C38" s="8"/>
      <c r="D38" s="8"/>
    </row>
    <row r="39" spans="1:4" ht="24.95" customHeight="1" x14ac:dyDescent="0.25">
      <c r="A39" s="186" t="s">
        <v>942</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1">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F11:F13"/>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37">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943</v>
      </c>
    </row>
    <row r="5" spans="1:4" ht="24.95" customHeight="1" x14ac:dyDescent="0.25">
      <c r="A5" s="166" t="s">
        <v>104</v>
      </c>
      <c r="B5" s="188" t="s">
        <v>944</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OP8</v>
      </c>
      <c r="C10" s="35" t="s">
        <v>8</v>
      </c>
      <c r="D10" s="6" t="s">
        <v>230</v>
      </c>
    </row>
    <row r="11" spans="1:4" ht="24.95" customHeight="1" x14ac:dyDescent="0.25">
      <c r="A11" s="166" t="s">
        <v>9</v>
      </c>
      <c r="B11" s="170" t="s">
        <v>945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946</v>
      </c>
      <c r="C14" s="256"/>
      <c r="D14" s="256"/>
    </row>
    <row r="15" spans="1:4" ht="24.95" customHeight="1" x14ac:dyDescent="0.25">
      <c r="A15" s="166" t="s">
        <v>107</v>
      </c>
      <c r="B15" s="170" t="s">
        <v>947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559</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6</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948</v>
      </c>
      <c r="B32" s="188"/>
      <c r="C32" s="188"/>
      <c r="D32" s="188"/>
    </row>
    <row r="33" spans="1:4" ht="24.95" customHeight="1" x14ac:dyDescent="0.25">
      <c r="A33" s="188" t="s">
        <v>949</v>
      </c>
      <c r="B33" s="188"/>
      <c r="C33" s="188"/>
      <c r="D33" s="188"/>
    </row>
    <row r="34" spans="1:4" ht="24.95" customHeight="1" x14ac:dyDescent="0.25">
      <c r="A34" s="188" t="s">
        <v>950</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900-000000000000}">
          <x14:formula1>
            <xm:f>'S:\shared data\Enterprise Risk Management\ERM Training Sessions\Risk Registers\Academic Division\[Risk Management 2017.xlsm]Settings'!#REF!</xm:f>
          </x14:formula1>
          <xm:sqref>D10 B4</xm:sqref>
        </x14:dataValidation>
      </x14:dataValidations>
    </ext>
  </extLs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36">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943</v>
      </c>
    </row>
    <row r="5" spans="1:4" ht="24.95" customHeight="1" x14ac:dyDescent="0.25">
      <c r="A5" s="166" t="s">
        <v>104</v>
      </c>
      <c r="B5" s="188" t="s">
        <v>951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OP9</v>
      </c>
      <c r="C10" s="35" t="s">
        <v>8</v>
      </c>
      <c r="D10" s="6" t="s">
        <v>230</v>
      </c>
    </row>
    <row r="11" spans="1:4" ht="24.95" customHeight="1" x14ac:dyDescent="0.25">
      <c r="A11" s="166" t="s">
        <v>9</v>
      </c>
      <c r="B11" s="170" t="s">
        <v>952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953</v>
      </c>
      <c r="C14" s="256"/>
      <c r="D14" s="256"/>
    </row>
    <row r="15" spans="1:4" ht="24.95" customHeight="1" x14ac:dyDescent="0.25">
      <c r="A15" s="166" t="s">
        <v>107</v>
      </c>
      <c r="B15" s="170" t="s">
        <v>954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955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956</v>
      </c>
      <c r="B32" s="188"/>
      <c r="C32" s="188"/>
      <c r="D32" s="188"/>
    </row>
    <row r="33" spans="1:4" ht="24.95" customHeight="1" x14ac:dyDescent="0.25">
      <c r="A33" s="188" t="s">
        <v>957</v>
      </c>
      <c r="B33" s="188"/>
      <c r="C33" s="188"/>
      <c r="D33" s="188"/>
    </row>
    <row r="34" spans="1:4" ht="24.95" customHeight="1" x14ac:dyDescent="0.25">
      <c r="A34" s="188" t="s">
        <v>958</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959</v>
      </c>
      <c r="B38" s="193"/>
      <c r="C38" s="8" t="s">
        <v>960</v>
      </c>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A00-000000000000}">
          <x14:formula1>
            <xm:f>'S:\shared data\Enterprise Risk Management\ERM Training Sessions\Risk Registers\Academic Division\[Risk Management 2017.xlsm]Settings'!#REF!</xm:f>
          </x14:formula1>
          <xm:sqref>B4 D10</xm:sqref>
        </x14:dataValidation>
      </x14:dataValidations>
    </ext>
  </extLs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46">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560</v>
      </c>
    </row>
    <row r="5" spans="1:4" ht="24.95" customHeight="1" x14ac:dyDescent="0.25">
      <c r="A5" s="166" t="s">
        <v>104</v>
      </c>
      <c r="B5" s="169" t="s">
        <v>961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OP10</v>
      </c>
      <c r="C10" s="35" t="s">
        <v>8</v>
      </c>
      <c r="D10" s="6" t="s">
        <v>230</v>
      </c>
    </row>
    <row r="11" spans="1:4" ht="24.95" customHeight="1" x14ac:dyDescent="0.25">
      <c r="A11" s="166" t="s">
        <v>9</v>
      </c>
      <c r="B11" s="170" t="s">
        <v>962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963</v>
      </c>
      <c r="C14" s="256"/>
      <c r="D14" s="256"/>
    </row>
    <row r="15" spans="1:4" ht="24.95" customHeight="1" x14ac:dyDescent="0.25">
      <c r="A15" s="166" t="s">
        <v>107</v>
      </c>
      <c r="B15" s="170" t="s">
        <v>964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965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5</v>
      </c>
      <c r="C24" s="34" t="s">
        <v>13</v>
      </c>
      <c r="D24" s="36">
        <v>2</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B00-000000000000}">
          <x14:formula1>
            <xm:f>'S:\shared data\Enterprise Risk Management\Risk Registers\Academic Division\[SENRS Risk Register v4.xlsm]Settings'!#REF!</xm:f>
          </x14:formula1>
          <xm:sqref>D10 B4</xm:sqref>
        </x14:dataValidation>
      </x14:dataValidations>
    </ext>
  </extLs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47">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560</v>
      </c>
    </row>
    <row r="5" spans="1:4" ht="24.95" customHeight="1" x14ac:dyDescent="0.25">
      <c r="A5" s="166" t="s">
        <v>104</v>
      </c>
      <c r="B5" s="169" t="s">
        <v>966</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OP11</v>
      </c>
      <c r="C10" s="35" t="s">
        <v>8</v>
      </c>
      <c r="D10" s="6" t="s">
        <v>230</v>
      </c>
    </row>
    <row r="11" spans="1:4" ht="24.95" customHeight="1" x14ac:dyDescent="0.25">
      <c r="A11" s="166" t="s">
        <v>9</v>
      </c>
      <c r="B11" s="170" t="s">
        <v>967</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968</v>
      </c>
      <c r="C14" s="256"/>
      <c r="D14" s="256"/>
    </row>
    <row r="15" spans="1:4" ht="24.95" customHeight="1" x14ac:dyDescent="0.25">
      <c r="A15" s="166" t="s">
        <v>107</v>
      </c>
      <c r="B15" s="170" t="s">
        <v>969</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970</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C00-000000000000}">
          <x14:formula1>
            <xm:f>'S:\shared data\Enterprise Risk Management\Risk Registers\Academic Division\[SENRS Risk Register v4.xlsm]Settings'!#REF!</xm:f>
          </x14:formula1>
          <xm:sqref>B4 D10</xm:sqref>
        </x14:dataValidation>
      </x14:dataValidations>
    </ext>
  </extLs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41">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789</v>
      </c>
    </row>
    <row r="5" spans="1:4" ht="24.95" customHeight="1" x14ac:dyDescent="0.25">
      <c r="A5" s="166" t="s">
        <v>104</v>
      </c>
      <c r="B5" s="169" t="s">
        <v>971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
        <v>972</v>
      </c>
      <c r="C10" s="35" t="s">
        <v>8</v>
      </c>
      <c r="D10" s="6" t="s">
        <v>230</v>
      </c>
    </row>
    <row r="11" spans="1:4" ht="24.95" customHeight="1" x14ac:dyDescent="0.25">
      <c r="A11" s="166" t="s">
        <v>9</v>
      </c>
      <c r="B11" s="170" t="s">
        <v>973</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974</v>
      </c>
      <c r="C14" s="256"/>
      <c r="D14" s="256"/>
    </row>
    <row r="15" spans="1:4" ht="24.95" customHeight="1" x14ac:dyDescent="0.25">
      <c r="A15" s="166" t="s">
        <v>107</v>
      </c>
      <c r="B15" s="170" t="s">
        <v>975</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976</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c r="B23" s="164"/>
      <c r="C23" s="164"/>
      <c r="D23" s="164"/>
    </row>
    <row r="24" spans="1:4" ht="24.95" customHeight="1" x14ac:dyDescent="0.25">
      <c r="A24" s="34" t="s">
        <v>12</v>
      </c>
      <c r="B24" s="36">
        <v>3</v>
      </c>
      <c r="C24" s="34" t="s">
        <v>13</v>
      </c>
      <c r="D24" s="36">
        <v>3</v>
      </c>
    </row>
    <row r="25" spans="1:4" s="3" customFormat="1" ht="24.95" customHeight="1" x14ac:dyDescent="0.25">
      <c r="A25" s="34" t="s">
        <v>14</v>
      </c>
      <c r="B25" s="218">
        <v>9</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9</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977</v>
      </c>
      <c r="B32" s="188"/>
      <c r="C32" s="188"/>
      <c r="D32" s="188"/>
    </row>
    <row r="33" spans="1:4" ht="24.95" customHeight="1" x14ac:dyDescent="0.25">
      <c r="A33" s="188" t="s">
        <v>978</v>
      </c>
      <c r="B33" s="188"/>
      <c r="C33" s="188"/>
      <c r="D33" s="188"/>
    </row>
    <row r="34" spans="1:4" ht="24.95" customHeight="1" x14ac:dyDescent="0.25">
      <c r="A34" s="188" t="s">
        <v>979</v>
      </c>
      <c r="B34" s="188"/>
      <c r="C34" s="188"/>
      <c r="D34" s="188"/>
    </row>
    <row r="35" spans="1:4" ht="24.95" customHeight="1" x14ac:dyDescent="0.25">
      <c r="A35" s="188" t="s">
        <v>980</v>
      </c>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981</v>
      </c>
      <c r="B38" s="193"/>
      <c r="C38" s="8" t="s">
        <v>982</v>
      </c>
      <c r="D38" s="8"/>
    </row>
    <row r="39" spans="1:4" ht="24.95" customHeight="1" x14ac:dyDescent="0.25">
      <c r="A39" s="186" t="s">
        <v>983</v>
      </c>
      <c r="B39" s="187"/>
      <c r="C39" s="9" t="s">
        <v>984</v>
      </c>
      <c r="D39" s="9"/>
    </row>
    <row r="40" spans="1:4" ht="24.95" customHeight="1" x14ac:dyDescent="0.25">
      <c r="A40" s="186" t="s">
        <v>985</v>
      </c>
      <c r="B40" s="187"/>
      <c r="C40" s="9" t="s">
        <v>982</v>
      </c>
      <c r="D40" s="9"/>
    </row>
    <row r="41" spans="1:4" ht="24.95" customHeight="1" x14ac:dyDescent="0.25">
      <c r="A41" s="192" t="s">
        <v>986</v>
      </c>
      <c r="B41" s="193"/>
      <c r="C41" s="8" t="s">
        <v>987</v>
      </c>
      <c r="D41" s="8"/>
    </row>
    <row r="42" spans="1:4" ht="24.95" customHeight="1" x14ac:dyDescent="0.25">
      <c r="A42" s="186" t="s">
        <v>988</v>
      </c>
      <c r="B42" s="187"/>
      <c r="C42" s="9" t="s">
        <v>989</v>
      </c>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314</v>
      </c>
      <c r="C48" s="11" t="s">
        <v>134</v>
      </c>
      <c r="D48" s="41">
        <v>43039</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D00-000000000000}">
          <x14:formula1>
            <xm:f>'S:\shared data\Enterprise Risk Management\Risk Registers\Academic Division\[Risk Register ADH.xlsm]Settings'!#REF!</xm:f>
          </x14:formula1>
          <xm:sqref>B4 D10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pageSetUpPr fitToPage="1"/>
  </sheetPr>
  <dimension ref="A1:F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23.85546875" style="5" customWidth="1"/>
    <col min="7" max="16384" width="9.140625" style="5"/>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c r="F3" s="52"/>
    </row>
    <row r="4" spans="1:6" ht="24.95" customHeight="1" x14ac:dyDescent="0.25">
      <c r="A4" s="35" t="s">
        <v>7</v>
      </c>
      <c r="B4" s="6" t="s">
        <v>227</v>
      </c>
      <c r="C4" s="35" t="s">
        <v>103</v>
      </c>
      <c r="D4" s="6" t="s">
        <v>228</v>
      </c>
    </row>
    <row r="5" spans="1:6" ht="24.95" customHeight="1" x14ac:dyDescent="0.25">
      <c r="A5" s="166" t="s">
        <v>104</v>
      </c>
      <c r="B5" s="169" t="s">
        <v>229</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24</v>
      </c>
      <c r="C10" s="35" t="s">
        <v>8</v>
      </c>
      <c r="D10" s="6" t="s">
        <v>230</v>
      </c>
    </row>
    <row r="11" spans="1:6" ht="24.95" customHeight="1" x14ac:dyDescent="0.25">
      <c r="A11" s="166" t="s">
        <v>9</v>
      </c>
      <c r="B11" s="170" t="s">
        <v>231</v>
      </c>
      <c r="C11" s="170"/>
      <c r="D11" s="170"/>
      <c r="F11" s="227"/>
    </row>
    <row r="12" spans="1:6" ht="24.95" customHeight="1" x14ac:dyDescent="0.25">
      <c r="A12" s="167"/>
      <c r="B12" s="170"/>
      <c r="C12" s="170"/>
      <c r="D12" s="170"/>
      <c r="F12" s="227"/>
    </row>
    <row r="13" spans="1:6" ht="24.95" customHeight="1" x14ac:dyDescent="0.25">
      <c r="A13" s="168"/>
      <c r="B13" s="170"/>
      <c r="C13" s="170"/>
      <c r="D13" s="170"/>
      <c r="F13" s="227"/>
    </row>
    <row r="14" spans="1:6" ht="24.95" customHeight="1" x14ac:dyDescent="0.25">
      <c r="A14" s="35" t="s">
        <v>6</v>
      </c>
      <c r="B14" s="170" t="s">
        <v>232</v>
      </c>
      <c r="C14" s="170"/>
      <c r="D14" s="170"/>
    </row>
    <row r="15" spans="1:6" ht="24.95" customHeight="1" x14ac:dyDescent="0.25">
      <c r="A15" s="166" t="s">
        <v>107</v>
      </c>
      <c r="B15" s="170" t="s">
        <v>233</v>
      </c>
      <c r="C15" s="170"/>
      <c r="D15" s="170"/>
    </row>
    <row r="16" spans="1:6" ht="24.95" customHeight="1" x14ac:dyDescent="0.25">
      <c r="A16" s="167"/>
      <c r="B16" s="170"/>
      <c r="C16" s="170"/>
      <c r="D16" s="170"/>
    </row>
    <row r="17" spans="1:4" ht="24.95" customHeight="1" x14ac:dyDescent="0.25">
      <c r="A17" s="167"/>
      <c r="B17" s="170"/>
      <c r="C17" s="170"/>
      <c r="D17" s="170"/>
    </row>
    <row r="18" spans="1:4" ht="41.45" customHeight="1" x14ac:dyDescent="0.25">
      <c r="A18" s="168"/>
      <c r="B18" s="170"/>
      <c r="C18" s="170"/>
      <c r="D18" s="170"/>
    </row>
    <row r="19" spans="1:4" ht="24.95" customHeight="1" x14ac:dyDescent="0.25">
      <c r="A19" s="166" t="s">
        <v>10</v>
      </c>
      <c r="B19" s="170" t="s">
        <v>234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28" t="s">
        <v>235</v>
      </c>
      <c r="C29" s="229"/>
      <c r="D29" s="229"/>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236</v>
      </c>
      <c r="B32" s="188"/>
      <c r="C32" s="188" t="s">
        <v>237</v>
      </c>
      <c r="D32" s="188"/>
    </row>
    <row r="33" spans="1:4" ht="24.95" customHeight="1" x14ac:dyDescent="0.25">
      <c r="A33" s="188" t="s">
        <v>238</v>
      </c>
      <c r="B33" s="188"/>
      <c r="C33" s="188" t="s">
        <v>237</v>
      </c>
      <c r="D33" s="188"/>
    </row>
    <row r="34" spans="1:4" ht="24.95" customHeight="1" x14ac:dyDescent="0.25">
      <c r="A34" s="188" t="s">
        <v>239</v>
      </c>
      <c r="B34" s="188"/>
      <c r="C34" s="188" t="s">
        <v>237</v>
      </c>
      <c r="D34" s="188"/>
    </row>
    <row r="35" spans="1:4" ht="24.95" customHeight="1" x14ac:dyDescent="0.25">
      <c r="A35" s="188" t="s">
        <v>240</v>
      </c>
      <c r="B35" s="188"/>
      <c r="C35" s="188" t="s">
        <v>237</v>
      </c>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242</v>
      </c>
      <c r="B38" s="193"/>
      <c r="C38" s="8" t="s">
        <v>243</v>
      </c>
      <c r="D38" s="43">
        <v>43100</v>
      </c>
    </row>
    <row r="39" spans="1:4" ht="24.95" customHeight="1" x14ac:dyDescent="0.25">
      <c r="A39" s="186" t="s">
        <v>244</v>
      </c>
      <c r="B39" s="187"/>
      <c r="C39" s="9" t="s">
        <v>245</v>
      </c>
      <c r="D39" s="43">
        <v>43190</v>
      </c>
    </row>
    <row r="40" spans="1:4" ht="24.95" customHeight="1" x14ac:dyDescent="0.25">
      <c r="A40" s="186" t="s">
        <v>246</v>
      </c>
      <c r="B40" s="187"/>
      <c r="C40" s="9" t="s">
        <v>247</v>
      </c>
      <c r="D40" s="9" t="s">
        <v>248</v>
      </c>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249</v>
      </c>
      <c r="C48" s="11" t="s">
        <v>134</v>
      </c>
      <c r="D48" s="37" t="s">
        <v>250</v>
      </c>
    </row>
  </sheetData>
  <mergeCells count="41">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F11:F13"/>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49">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560</v>
      </c>
    </row>
    <row r="5" spans="1:4" ht="24.95" customHeight="1" x14ac:dyDescent="0.25">
      <c r="A5" s="166" t="s">
        <v>104</v>
      </c>
      <c r="B5" s="169" t="s">
        <v>990</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OP13</v>
      </c>
      <c r="C10" s="35" t="s">
        <v>8</v>
      </c>
      <c r="D10" s="6" t="s">
        <v>230</v>
      </c>
    </row>
    <row r="11" spans="1:4" ht="24.95" customHeight="1" x14ac:dyDescent="0.25">
      <c r="A11" s="166" t="s">
        <v>9</v>
      </c>
      <c r="B11" s="170" t="s">
        <v>991</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992</v>
      </c>
      <c r="C14" s="256"/>
      <c r="D14" s="256"/>
    </row>
    <row r="15" spans="1:4" ht="24.95" customHeight="1" x14ac:dyDescent="0.25">
      <c r="A15" s="166" t="s">
        <v>107</v>
      </c>
      <c r="B15" s="170" t="s">
        <v>993</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994</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5</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E00-000000000000}">
          <x14:formula1>
            <xm:f>'S:\shared data\Enterprise Risk Management\Risk Registers\Academic Division\[SENRS Risk Register v4.xlsm]Settings'!#REF!</xm:f>
          </x14:formula1>
          <xm:sqref>B4 D10</xm:sqref>
        </x14:dataValidation>
      </x14:dataValidations>
    </ext>
  </extLs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D48"/>
  <sheetViews>
    <sheetView topLeftCell="A4" zoomScaleNormal="100" workbookViewId="0">
      <selection activeCell="A38" sqref="A38:D43"/>
    </sheetView>
  </sheetViews>
  <sheetFormatPr defaultColWidth="9.28515625" defaultRowHeight="15" x14ac:dyDescent="0.25"/>
  <cols>
    <col min="1" max="1" width="20.7109375" style="5" customWidth="1"/>
    <col min="2" max="2" width="30.7109375" style="5" customWidth="1"/>
    <col min="3" max="3" width="20.7109375" style="5" customWidth="1"/>
    <col min="4" max="4" width="30.7109375" style="5" customWidth="1"/>
    <col min="5" max="16384" width="9.28515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995</v>
      </c>
      <c r="C4" s="35" t="s">
        <v>103</v>
      </c>
      <c r="D4" s="6" t="s">
        <v>996</v>
      </c>
    </row>
    <row r="5" spans="1:4" ht="24.95" customHeight="1" x14ac:dyDescent="0.25">
      <c r="A5" s="166" t="s">
        <v>104</v>
      </c>
      <c r="B5" s="169" t="s">
        <v>997</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OP18</v>
      </c>
      <c r="C10" s="35" t="s">
        <v>8</v>
      </c>
      <c r="D10" s="6" t="s">
        <v>230</v>
      </c>
    </row>
    <row r="11" spans="1:4" ht="24.95" customHeight="1" x14ac:dyDescent="0.25">
      <c r="A11" s="166" t="s">
        <v>9</v>
      </c>
      <c r="B11" s="170" t="s">
        <v>998</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999</v>
      </c>
      <c r="C14" s="256"/>
      <c r="D14" s="256"/>
    </row>
    <row r="15" spans="1:4" ht="24.95" customHeight="1" x14ac:dyDescent="0.25">
      <c r="A15" s="166" t="s">
        <v>107</v>
      </c>
      <c r="B15" s="170" t="s">
        <v>1000</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1001</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5</v>
      </c>
    </row>
    <row r="25" spans="1:4" s="3" customFormat="1" ht="24.95" customHeight="1" x14ac:dyDescent="0.25">
      <c r="A25" s="34" t="s">
        <v>14</v>
      </c>
      <c r="B25" s="218">
        <f>B24*D24</f>
        <v>10</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5</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1002</v>
      </c>
      <c r="B32" s="188"/>
      <c r="C32" s="188"/>
      <c r="D32" s="188"/>
    </row>
    <row r="33" spans="1:4" ht="24.95" customHeight="1" x14ac:dyDescent="0.25">
      <c r="A33" s="188"/>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F00-000000000000}">
          <x14:formula1>
            <xm:f>'S:\shared data\Enterprise Risk Management\Risk Registers\Academic Division\[SENRS Risk Register v4.xlsm]Settings'!#REF!</xm:f>
          </x14:formula1>
          <xm:sqref>D10 B4</xm:sqref>
        </x14:dataValidation>
      </x14:dataValidations>
    </ext>
  </extLs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59">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251</v>
      </c>
      <c r="C4" s="35" t="s">
        <v>103</v>
      </c>
      <c r="D4" s="6" t="s">
        <v>266</v>
      </c>
    </row>
    <row r="5" spans="1:4" ht="24.95" customHeight="1" x14ac:dyDescent="0.25">
      <c r="A5" s="166" t="s">
        <v>104</v>
      </c>
      <c r="B5" s="169" t="s">
        <v>1003</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9" t="s">
        <v>1004</v>
      </c>
      <c r="C10" s="35" t="s">
        <v>8</v>
      </c>
      <c r="D10" s="6" t="s">
        <v>208</v>
      </c>
    </row>
    <row r="11" spans="1:4" ht="24.95" customHeight="1" x14ac:dyDescent="0.25">
      <c r="A11" s="166" t="s">
        <v>9</v>
      </c>
      <c r="B11" s="170" t="s">
        <v>1005</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1006</v>
      </c>
      <c r="C14" s="256"/>
      <c r="D14" s="256"/>
    </row>
    <row r="15" spans="1:4" ht="24.95" customHeight="1" x14ac:dyDescent="0.25">
      <c r="A15" s="166" t="s">
        <v>107</v>
      </c>
      <c r="B15" s="170" t="s">
        <v>1007</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1008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3</v>
      </c>
    </row>
    <row r="25" spans="1:4" s="3" customFormat="1" ht="24.95" customHeight="1" x14ac:dyDescent="0.25">
      <c r="A25" s="34" t="s">
        <v>14</v>
      </c>
      <c r="B25" s="218">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280"/>
      <c r="C29" s="280"/>
      <c r="D29" s="280"/>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272</v>
      </c>
      <c r="B32" s="188"/>
      <c r="C32" s="188"/>
      <c r="D32" s="188"/>
    </row>
    <row r="33" spans="1:4" ht="24.95" customHeight="1" x14ac:dyDescent="0.25">
      <c r="A33" s="188" t="s">
        <v>273</v>
      </c>
      <c r="B33" s="188"/>
      <c r="C33" s="188"/>
      <c r="D33" s="188"/>
    </row>
    <row r="34" spans="1:4" ht="24.95" customHeight="1" x14ac:dyDescent="0.25">
      <c r="A34" s="188" t="s">
        <v>274</v>
      </c>
      <c r="B34" s="188"/>
      <c r="C34" s="188"/>
      <c r="D34" s="188"/>
    </row>
    <row r="35" spans="1:4" ht="24.95" customHeight="1" x14ac:dyDescent="0.25">
      <c r="A35" s="188" t="s">
        <v>1009</v>
      </c>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278" t="s">
        <v>125</v>
      </c>
      <c r="B38" s="279"/>
      <c r="C38" s="44"/>
      <c r="D38" s="44"/>
    </row>
    <row r="39" spans="1:4" ht="24.95" customHeight="1" x14ac:dyDescent="0.25">
      <c r="A39" s="278" t="s">
        <v>126</v>
      </c>
      <c r="B39" s="279"/>
      <c r="C39" s="44"/>
      <c r="D39" s="44"/>
    </row>
    <row r="40" spans="1:4" ht="24.95" customHeight="1" x14ac:dyDescent="0.25">
      <c r="A40" s="278" t="s">
        <v>127</v>
      </c>
      <c r="B40" s="279"/>
      <c r="C40" s="44"/>
      <c r="D40" s="44"/>
    </row>
    <row r="41" spans="1:4" ht="24.95" customHeight="1" x14ac:dyDescent="0.25">
      <c r="A41" s="278" t="s">
        <v>128</v>
      </c>
      <c r="B41" s="279"/>
      <c r="C41" s="44"/>
      <c r="D41" s="44"/>
    </row>
    <row r="42" spans="1:4" ht="24.95" customHeight="1" x14ac:dyDescent="0.25">
      <c r="A42" s="278" t="s">
        <v>129</v>
      </c>
      <c r="B42" s="279"/>
      <c r="C42" s="44"/>
      <c r="D42" s="44"/>
    </row>
    <row r="43" spans="1:4" ht="24.95" customHeight="1" x14ac:dyDescent="0.25">
      <c r="A43" s="278" t="s">
        <v>130</v>
      </c>
      <c r="B43" s="279"/>
      <c r="C43" s="44"/>
      <c r="D43" s="44"/>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000-000000000000}">
          <x14:formula1>
            <xm:f>'S:\shared data\Enterprise Risk Management\ERM Training Sessions\Risk Registers\Fin and Admin\[Copy of Risk Register PRD 2.xlsm]Settings'!#REF!</xm:f>
          </x14:formula1>
          <xm:sqref>B4 D10</xm:sqref>
        </x14:dataValidation>
      </x14:dataValidations>
    </ext>
  </extLs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3">
    <pageSetUpPr fitToPage="1"/>
  </sheetPr>
  <dimension ref="A1:D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759</v>
      </c>
    </row>
    <row r="5" spans="1:4" ht="24.95" customHeight="1" x14ac:dyDescent="0.25">
      <c r="A5" s="166" t="s">
        <v>104</v>
      </c>
      <c r="B5" s="169"/>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ST8</v>
      </c>
      <c r="C10" s="35" t="s">
        <v>8</v>
      </c>
      <c r="D10" s="6" t="s">
        <v>208</v>
      </c>
    </row>
    <row r="11" spans="1:4" ht="24.95" customHeight="1" x14ac:dyDescent="0.25">
      <c r="A11" s="166" t="s">
        <v>9</v>
      </c>
      <c r="B11" s="170" t="s">
        <v>1010</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1011</v>
      </c>
      <c r="C14" s="256"/>
      <c r="D14" s="256"/>
    </row>
    <row r="15" spans="1:4" ht="24.95" customHeight="1" x14ac:dyDescent="0.25">
      <c r="A15" s="166" t="s">
        <v>107</v>
      </c>
      <c r="B15" s="170" t="s">
        <v>1012</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1013</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2</v>
      </c>
      <c r="C24" s="34" t="s">
        <v>13</v>
      </c>
      <c r="D24" s="36">
        <v>3</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8</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1014</v>
      </c>
      <c r="B32" s="188"/>
      <c r="C32" s="188" t="s">
        <v>237</v>
      </c>
      <c r="D32" s="188"/>
    </row>
    <row r="33" spans="1:4" ht="24.95" customHeight="1" x14ac:dyDescent="0.25">
      <c r="A33" s="188" t="s">
        <v>1015</v>
      </c>
      <c r="B33" s="188"/>
      <c r="C33" s="188" t="s">
        <v>767</v>
      </c>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1016</v>
      </c>
      <c r="B38" s="193"/>
      <c r="C38" s="8" t="s">
        <v>1017</v>
      </c>
      <c r="D38" s="8">
        <v>2018</v>
      </c>
    </row>
    <row r="39" spans="1:4" ht="24.95" customHeight="1" x14ac:dyDescent="0.25">
      <c r="A39" s="186" t="s">
        <v>1018</v>
      </c>
      <c r="B39" s="187"/>
      <c r="C39" s="9" t="s">
        <v>1017</v>
      </c>
      <c r="D39" s="9" t="s">
        <v>1019</v>
      </c>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t="s">
        <v>1020</v>
      </c>
      <c r="C44" s="197"/>
      <c r="D44" s="198"/>
    </row>
    <row r="45" spans="1:4" ht="24.95" customHeight="1" x14ac:dyDescent="0.25">
      <c r="A45" s="195"/>
      <c r="B45" s="199"/>
      <c r="C45" s="200"/>
      <c r="D45" s="201"/>
    </row>
    <row r="46" spans="1:4" ht="24.95" customHeight="1" x14ac:dyDescent="0.25">
      <c r="A46" s="194" t="s">
        <v>132</v>
      </c>
      <c r="B46" s="196" t="s">
        <v>830</v>
      </c>
      <c r="C46" s="197"/>
      <c r="D46" s="198"/>
    </row>
    <row r="47" spans="1:4" ht="24.95" customHeight="1" x14ac:dyDescent="0.25">
      <c r="A47" s="195"/>
      <c r="B47" s="199"/>
      <c r="C47" s="200"/>
      <c r="D47" s="201"/>
    </row>
    <row r="48" spans="1:4" ht="24.95" customHeight="1" x14ac:dyDescent="0.25">
      <c r="A48" s="10" t="s">
        <v>133</v>
      </c>
      <c r="B48" s="37" t="s">
        <v>759</v>
      </c>
      <c r="C48" s="11" t="s">
        <v>134</v>
      </c>
      <c r="D48" s="40">
        <v>43034</v>
      </c>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100-000000000000}">
          <x14:formula1>
            <xm:f>'S:\shared data\Enterprise Risk Management\ERM Training Sessions\Risk Registers\student services\[Copy of Copy of Risk Register v4gjtobesent.xlsm]Settings'!#REF!</xm:f>
          </x14:formula1>
          <xm:sqref>D10 B4</xm:sqref>
        </x14:dataValidation>
      </x14:dataValidations>
    </ext>
  </extLs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2">
    <pageSetUpPr fitToPage="1"/>
  </sheetPr>
  <dimension ref="A1:D48"/>
  <sheetViews>
    <sheetView topLeftCell="A4"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279</v>
      </c>
      <c r="C4" s="35" t="s">
        <v>103</v>
      </c>
      <c r="D4" s="6" t="s">
        <v>532</v>
      </c>
    </row>
    <row r="5" spans="1:4" ht="24.95" customHeight="1" x14ac:dyDescent="0.25">
      <c r="A5" s="166" t="s">
        <v>104</v>
      </c>
      <c r="B5" s="169" t="s">
        <v>1021</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HS2</v>
      </c>
      <c r="C10" s="35" t="s">
        <v>8</v>
      </c>
      <c r="D10" s="6"/>
    </row>
    <row r="11" spans="1:4" ht="24.95" customHeight="1" x14ac:dyDescent="0.25">
      <c r="A11" s="166" t="s">
        <v>9</v>
      </c>
      <c r="B11" s="170" t="s">
        <v>1022</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1023</v>
      </c>
      <c r="C14" s="256"/>
      <c r="D14" s="256"/>
    </row>
    <row r="15" spans="1:4" ht="24.95" customHeight="1" x14ac:dyDescent="0.25">
      <c r="A15" s="166" t="s">
        <v>107</v>
      </c>
      <c r="B15" s="170" t="s">
        <v>1024</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1025</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4</v>
      </c>
      <c r="C24" s="34" t="s">
        <v>13</v>
      </c>
      <c r="D24" s="36">
        <v>2</v>
      </c>
    </row>
    <row r="25" spans="1:4" s="3" customFormat="1" ht="24.95" customHeight="1" x14ac:dyDescent="0.25">
      <c r="A25" s="34" t="s">
        <v>14</v>
      </c>
      <c r="B25" s="218">
        <f>B24*D24</f>
        <v>8</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10</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1026</v>
      </c>
      <c r="B32" s="188"/>
      <c r="C32" s="188"/>
      <c r="D32" s="188"/>
    </row>
    <row r="33" spans="1:4" ht="24.95" customHeight="1" x14ac:dyDescent="0.25">
      <c r="A33" s="188" t="s">
        <v>1027</v>
      </c>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B25:D25"/>
    <mergeCell ref="A28:D28"/>
    <mergeCell ref="B29:D29"/>
    <mergeCell ref="A30:D30"/>
    <mergeCell ref="A31:B31"/>
    <mergeCell ref="C31:D31"/>
    <mergeCell ref="A26:A27"/>
    <mergeCell ref="B26:D27"/>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200-000000000000}">
          <x14:formula1>
            <xm:f>'S:\shared data\Enterprise Risk Management\ERM Training Sessions\Risk Registers\student services\[Copy of Mark Gray - Copy of Risk Register v4.xlsm]Settings'!#REF!</xm:f>
          </x14:formula1>
          <xm:sqref>B4 D10</xm:sqref>
        </x14:dataValidation>
      </x14:dataValidations>
    </ext>
  </extLs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35">
    <pageSetUpPr fitToPage="1"/>
  </sheetPr>
  <dimension ref="A1:D48"/>
  <sheetViews>
    <sheetView topLeftCell="A2"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4" ht="20.25" customHeight="1" x14ac:dyDescent="0.25">
      <c r="A1" s="165" t="s">
        <v>101</v>
      </c>
      <c r="B1" s="165"/>
      <c r="C1" s="165"/>
      <c r="D1" s="165"/>
    </row>
    <row r="2" spans="1:4" ht="15" customHeight="1" x14ac:dyDescent="0.25"/>
    <row r="3" spans="1:4" ht="24.95" customHeight="1" x14ac:dyDescent="0.25">
      <c r="A3" s="164" t="s">
        <v>102</v>
      </c>
      <c r="B3" s="164"/>
      <c r="C3" s="164"/>
      <c r="D3" s="164"/>
    </row>
    <row r="4" spans="1:4" ht="24.95" customHeight="1" x14ac:dyDescent="0.25">
      <c r="A4" s="35" t="s">
        <v>7</v>
      </c>
      <c r="B4" s="6" t="s">
        <v>218</v>
      </c>
      <c r="C4" s="35" t="s">
        <v>103</v>
      </c>
      <c r="D4" s="6" t="s">
        <v>943</v>
      </c>
    </row>
    <row r="5" spans="1:4" ht="24.95" customHeight="1" x14ac:dyDescent="0.25">
      <c r="A5" s="166" t="s">
        <v>104</v>
      </c>
      <c r="B5" s="188" t="s">
        <v>1028</v>
      </c>
      <c r="C5" s="169"/>
      <c r="D5" s="169"/>
    </row>
    <row r="6" spans="1:4" ht="24.95" customHeight="1" x14ac:dyDescent="0.25">
      <c r="A6" s="167"/>
      <c r="B6" s="169"/>
      <c r="C6" s="169"/>
      <c r="D6" s="169"/>
    </row>
    <row r="7" spans="1:4" ht="24.95" customHeight="1" x14ac:dyDescent="0.25">
      <c r="A7" s="167"/>
      <c r="B7" s="169"/>
      <c r="C7" s="169"/>
      <c r="D7" s="169"/>
    </row>
    <row r="8" spans="1:4" ht="24.95" customHeight="1" x14ac:dyDescent="0.25">
      <c r="A8" s="167"/>
      <c r="B8" s="169"/>
      <c r="C8" s="169"/>
      <c r="D8" s="169"/>
    </row>
    <row r="9" spans="1:4" ht="24.95" customHeight="1" x14ac:dyDescent="0.25">
      <c r="A9" s="168"/>
      <c r="B9" s="169"/>
      <c r="C9" s="169"/>
      <c r="D9" s="169"/>
    </row>
    <row r="10" spans="1:4" ht="24.95" customHeight="1" x14ac:dyDescent="0.25">
      <c r="A10" s="35" t="s">
        <v>5</v>
      </c>
      <c r="B10" s="38" t="str">
        <f ca="1">MID(CELL("filename",A1),FIND("]",CELL("filename",A1))+1,255)</f>
        <v>TBD3</v>
      </c>
      <c r="C10" s="35" t="s">
        <v>8</v>
      </c>
      <c r="D10" s="6"/>
    </row>
    <row r="11" spans="1:4" ht="24.95" customHeight="1" x14ac:dyDescent="0.25">
      <c r="A11" s="166" t="s">
        <v>9</v>
      </c>
      <c r="B11" s="170" t="s">
        <v>1029</v>
      </c>
      <c r="C11" s="170"/>
      <c r="D11" s="170"/>
    </row>
    <row r="12" spans="1:4" ht="24.95" customHeight="1" x14ac:dyDescent="0.25">
      <c r="A12" s="167"/>
      <c r="B12" s="170"/>
      <c r="C12" s="170"/>
      <c r="D12" s="170"/>
    </row>
    <row r="13" spans="1:4" ht="24.95" customHeight="1" x14ac:dyDescent="0.25">
      <c r="A13" s="168"/>
      <c r="B13" s="170"/>
      <c r="C13" s="170"/>
      <c r="D13" s="170"/>
    </row>
    <row r="14" spans="1:4" ht="24.95" customHeight="1" x14ac:dyDescent="0.25">
      <c r="A14" s="35" t="s">
        <v>6</v>
      </c>
      <c r="B14" s="256" t="s">
        <v>1030</v>
      </c>
      <c r="C14" s="256"/>
      <c r="D14" s="256"/>
    </row>
    <row r="15" spans="1:4" ht="24.95" customHeight="1" x14ac:dyDescent="0.25">
      <c r="A15" s="166" t="s">
        <v>107</v>
      </c>
      <c r="B15" s="170" t="s">
        <v>1031</v>
      </c>
      <c r="C15" s="170"/>
      <c r="D15" s="170"/>
    </row>
    <row r="16" spans="1:4"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1032</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4</v>
      </c>
    </row>
    <row r="25" spans="1:4" s="3" customFormat="1" ht="24.95" customHeight="1" x14ac:dyDescent="0.25">
      <c r="A25" s="34" t="s">
        <v>14</v>
      </c>
      <c r="B25" s="218">
        <f>B24*D24</f>
        <v>12</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457</v>
      </c>
      <c r="B32" s="188"/>
      <c r="C32" s="188"/>
      <c r="D32" s="188"/>
    </row>
    <row r="33" spans="1:4" ht="24.95" customHeight="1" x14ac:dyDescent="0.25">
      <c r="A33" s="188" t="s">
        <v>458</v>
      </c>
      <c r="B33" s="188"/>
      <c r="C33" s="188"/>
      <c r="D33" s="188"/>
    </row>
    <row r="34" spans="1:4" ht="24.95" customHeight="1" x14ac:dyDescent="0.25">
      <c r="A34" s="188" t="s">
        <v>459</v>
      </c>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1033</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300-000000000000}">
          <x14:formula1>
            <xm:f>'S:\shared data\Enterprise Risk Management\ERM Training Sessions\Risk Registers\Academic Division\[Risk Management 2017.xlsm]Settings'!#REF!</xm:f>
          </x14:formula1>
          <xm:sqref>B4 D10</xm:sqref>
        </x14:dataValidation>
      </x14:dataValidations>
    </ext>
  </extLs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91">
    <pageSetUpPr fitToPage="1"/>
  </sheetPr>
  <dimension ref="A1:E48"/>
  <sheetViews>
    <sheetView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16384" width="9.140625" style="5"/>
  </cols>
  <sheetData>
    <row r="1" spans="1:5" ht="20.25" customHeight="1" x14ac:dyDescent="0.25">
      <c r="A1" s="165" t="s">
        <v>101</v>
      </c>
      <c r="B1" s="165"/>
      <c r="C1" s="165"/>
      <c r="D1" s="165"/>
    </row>
    <row r="2" spans="1:5" ht="15" customHeight="1" x14ac:dyDescent="0.25"/>
    <row r="3" spans="1:5" ht="24.95" customHeight="1" x14ac:dyDescent="0.25">
      <c r="A3" s="164" t="s">
        <v>102</v>
      </c>
      <c r="B3" s="164"/>
      <c r="C3" s="164"/>
      <c r="D3" s="164"/>
    </row>
    <row r="4" spans="1:5" ht="24.95" customHeight="1" x14ac:dyDescent="0.25">
      <c r="A4" s="35" t="s">
        <v>7</v>
      </c>
      <c r="B4" s="6" t="s">
        <v>279</v>
      </c>
      <c r="C4" s="35" t="s">
        <v>103</v>
      </c>
      <c r="D4" s="6" t="s">
        <v>532</v>
      </c>
    </row>
    <row r="5" spans="1:5" ht="24.95" customHeight="1" x14ac:dyDescent="0.25">
      <c r="A5" s="166" t="s">
        <v>104</v>
      </c>
      <c r="B5" s="169" t="s">
        <v>1034</v>
      </c>
      <c r="C5" s="169"/>
      <c r="D5" s="169"/>
    </row>
    <row r="6" spans="1:5" ht="24.95" customHeight="1" x14ac:dyDescent="0.25">
      <c r="A6" s="167"/>
      <c r="B6" s="169"/>
      <c r="C6" s="169"/>
      <c r="D6" s="169"/>
    </row>
    <row r="7" spans="1:5" ht="24.95" customHeight="1" x14ac:dyDescent="0.25">
      <c r="A7" s="167"/>
      <c r="B7" s="169"/>
      <c r="C7" s="169"/>
      <c r="D7" s="169"/>
    </row>
    <row r="8" spans="1:5" ht="24.95" customHeight="1" x14ac:dyDescent="0.25">
      <c r="A8" s="167"/>
      <c r="B8" s="169"/>
      <c r="C8" s="169"/>
      <c r="D8" s="169"/>
      <c r="E8" s="93"/>
    </row>
    <row r="9" spans="1:5" ht="24.95" customHeight="1" x14ac:dyDescent="0.25">
      <c r="A9" s="168"/>
      <c r="B9" s="169"/>
      <c r="C9" s="169"/>
      <c r="D9" s="169"/>
    </row>
    <row r="10" spans="1:5" ht="24.95" customHeight="1" x14ac:dyDescent="0.25">
      <c r="A10" s="35" t="s">
        <v>5</v>
      </c>
      <c r="B10" s="38" t="str">
        <f ca="1">MID(CELL("filename",A1),FIND("]",CELL("filename",A1))+1,255)</f>
        <v>TBD4</v>
      </c>
      <c r="C10" s="35" t="s">
        <v>8</v>
      </c>
      <c r="D10" s="6"/>
    </row>
    <row r="11" spans="1:5" ht="24.95" customHeight="1" x14ac:dyDescent="0.25">
      <c r="A11" s="166" t="s">
        <v>9</v>
      </c>
      <c r="B11" s="170" t="s">
        <v>1035</v>
      </c>
      <c r="C11" s="170"/>
      <c r="D11" s="170"/>
    </row>
    <row r="12" spans="1:5" ht="24.95" customHeight="1" x14ac:dyDescent="0.25">
      <c r="A12" s="167"/>
      <c r="B12" s="170"/>
      <c r="C12" s="170"/>
      <c r="D12" s="170"/>
    </row>
    <row r="13" spans="1:5" ht="24.95" customHeight="1" x14ac:dyDescent="0.25">
      <c r="A13" s="168"/>
      <c r="B13" s="170"/>
      <c r="C13" s="170"/>
      <c r="D13" s="170"/>
    </row>
    <row r="14" spans="1:5" ht="24.95" customHeight="1" x14ac:dyDescent="0.25">
      <c r="A14" s="35" t="s">
        <v>6</v>
      </c>
      <c r="B14" s="170" t="s">
        <v>1036</v>
      </c>
      <c r="C14" s="170"/>
      <c r="D14" s="170"/>
    </row>
    <row r="15" spans="1:5" ht="24.95" customHeight="1" x14ac:dyDescent="0.25">
      <c r="A15" s="166" t="s">
        <v>107</v>
      </c>
      <c r="B15" s="170" t="s">
        <v>1037</v>
      </c>
      <c r="C15" s="170"/>
      <c r="D15" s="170"/>
    </row>
    <row r="16" spans="1:5" ht="24.95" customHeight="1" x14ac:dyDescent="0.25">
      <c r="A16" s="167"/>
      <c r="B16" s="170"/>
      <c r="C16" s="170"/>
      <c r="D16" s="170"/>
    </row>
    <row r="17" spans="1:4" ht="24.95" customHeight="1" x14ac:dyDescent="0.25">
      <c r="A17" s="167"/>
      <c r="B17" s="170"/>
      <c r="C17" s="170"/>
      <c r="D17" s="170"/>
    </row>
    <row r="18" spans="1:4" ht="24.95" customHeight="1" x14ac:dyDescent="0.25">
      <c r="A18" s="168"/>
      <c r="B18" s="170"/>
      <c r="C18" s="170"/>
      <c r="D18" s="170"/>
    </row>
    <row r="19" spans="1:4" ht="24.95" customHeight="1" x14ac:dyDescent="0.25">
      <c r="A19" s="166" t="s">
        <v>10</v>
      </c>
      <c r="B19" s="170" t="s">
        <v>1038</v>
      </c>
      <c r="C19" s="170"/>
      <c r="D19" s="170"/>
    </row>
    <row r="20" spans="1:4" ht="24.95" customHeight="1" x14ac:dyDescent="0.25">
      <c r="A20" s="167"/>
      <c r="B20" s="170"/>
      <c r="C20" s="170"/>
      <c r="D20" s="170"/>
    </row>
    <row r="21" spans="1:4" ht="24.95" customHeight="1" x14ac:dyDescent="0.25">
      <c r="A21" s="167"/>
      <c r="B21" s="170"/>
      <c r="C21" s="170"/>
      <c r="D21" s="170"/>
    </row>
    <row r="22" spans="1:4" ht="24.95" customHeight="1" x14ac:dyDescent="0.25">
      <c r="A22" s="168"/>
      <c r="B22" s="170"/>
      <c r="C22" s="170"/>
      <c r="D22" s="170"/>
    </row>
    <row r="23" spans="1:4" ht="24.95" customHeight="1" x14ac:dyDescent="0.25">
      <c r="A23" s="164" t="s">
        <v>110</v>
      </c>
      <c r="B23" s="164"/>
      <c r="C23" s="164"/>
      <c r="D23" s="164"/>
    </row>
    <row r="24" spans="1:4" ht="24.95" customHeight="1" x14ac:dyDescent="0.25">
      <c r="A24" s="34" t="s">
        <v>12</v>
      </c>
      <c r="B24" s="36">
        <v>3</v>
      </c>
      <c r="C24" s="34" t="s">
        <v>13</v>
      </c>
      <c r="D24" s="36">
        <v>2</v>
      </c>
    </row>
    <row r="25" spans="1:4" s="3" customFormat="1" ht="24.95" customHeight="1" x14ac:dyDescent="0.25">
      <c r="A25" s="34" t="s">
        <v>14</v>
      </c>
      <c r="B25" s="218">
        <f>B24*D24</f>
        <v>6</v>
      </c>
      <c r="C25" s="219"/>
      <c r="D25" s="220"/>
    </row>
    <row r="26" spans="1:4" s="3" customFormat="1" ht="24.95" customHeight="1" x14ac:dyDescent="0.25">
      <c r="A26" s="166" t="s">
        <v>113</v>
      </c>
      <c r="B26" s="230"/>
      <c r="C26" s="231"/>
      <c r="D26" s="232"/>
    </row>
    <row r="27" spans="1:4" s="3" customFormat="1" ht="24.95" customHeight="1" x14ac:dyDescent="0.25">
      <c r="A27" s="168"/>
      <c r="B27" s="233"/>
      <c r="C27" s="234"/>
      <c r="D27" s="235"/>
    </row>
    <row r="28" spans="1:4" ht="24.95" customHeight="1" x14ac:dyDescent="0.25">
      <c r="A28" s="164" t="s">
        <v>115</v>
      </c>
      <c r="B28" s="164"/>
      <c r="C28" s="164"/>
      <c r="D28" s="164"/>
    </row>
    <row r="29" spans="1:4" ht="24.95" customHeight="1" x14ac:dyDescent="0.25">
      <c r="A29" s="34" t="s">
        <v>116</v>
      </c>
      <c r="B29" s="177">
        <v>9</v>
      </c>
      <c r="C29" s="177"/>
      <c r="D29" s="177"/>
    </row>
    <row r="30" spans="1:4" ht="24.95" customHeight="1" x14ac:dyDescent="0.25">
      <c r="A30" s="164" t="s">
        <v>118</v>
      </c>
      <c r="B30" s="164"/>
      <c r="C30" s="164"/>
      <c r="D30" s="164"/>
    </row>
    <row r="31" spans="1:4" ht="24.95" customHeight="1" x14ac:dyDescent="0.25">
      <c r="A31" s="178" t="s">
        <v>119</v>
      </c>
      <c r="B31" s="179"/>
      <c r="C31" s="178" t="s">
        <v>120</v>
      </c>
      <c r="D31" s="179"/>
    </row>
    <row r="32" spans="1:4" ht="24.95" customHeight="1" x14ac:dyDescent="0.25">
      <c r="A32" s="188" t="s">
        <v>1039</v>
      </c>
      <c r="B32" s="188"/>
      <c r="C32" s="188" t="s">
        <v>237</v>
      </c>
      <c r="D32" s="188"/>
    </row>
    <row r="33" spans="1:4" ht="24.95" customHeight="1" x14ac:dyDescent="0.25">
      <c r="A33" s="188" t="s">
        <v>1040</v>
      </c>
      <c r="B33" s="188"/>
      <c r="C33" s="188" t="s">
        <v>237</v>
      </c>
      <c r="D33" s="188"/>
    </row>
    <row r="34" spans="1:4" ht="24.95" customHeight="1" x14ac:dyDescent="0.25">
      <c r="A34" s="188" t="s">
        <v>1041</v>
      </c>
      <c r="B34" s="188"/>
      <c r="C34" s="188" t="s">
        <v>237</v>
      </c>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124</v>
      </c>
    </row>
    <row r="38" spans="1:4" ht="24.95" customHeight="1" x14ac:dyDescent="0.25">
      <c r="A38" s="192" t="s">
        <v>1042</v>
      </c>
      <c r="B38" s="193"/>
      <c r="C38" s="8">
        <v>2018</v>
      </c>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c r="C48" s="11" t="s">
        <v>134</v>
      </c>
      <c r="D48" s="37"/>
    </row>
  </sheetData>
  <mergeCells count="40">
    <mergeCell ref="A23:D23"/>
    <mergeCell ref="A1:D1"/>
    <mergeCell ref="A3:D3"/>
    <mergeCell ref="A5:A9"/>
    <mergeCell ref="B5:D9"/>
    <mergeCell ref="A11:A13"/>
    <mergeCell ref="B11:D13"/>
    <mergeCell ref="B14:D14"/>
    <mergeCell ref="A15:A18"/>
    <mergeCell ref="B15:D18"/>
    <mergeCell ref="A19:A22"/>
    <mergeCell ref="B19:D22"/>
    <mergeCell ref="B25:D25"/>
    <mergeCell ref="A28:D28"/>
    <mergeCell ref="B29:D29"/>
    <mergeCell ref="A30:D30"/>
    <mergeCell ref="A31:B31"/>
    <mergeCell ref="C31:D31"/>
    <mergeCell ref="A26:A27"/>
    <mergeCell ref="B26:D27"/>
    <mergeCell ref="A39:B39"/>
    <mergeCell ref="A32:B32"/>
    <mergeCell ref="C32:D32"/>
    <mergeCell ref="A33:B33"/>
    <mergeCell ref="C33:D33"/>
    <mergeCell ref="A34:B34"/>
    <mergeCell ref="C34:D34"/>
    <mergeCell ref="A35:B35"/>
    <mergeCell ref="C35:D35"/>
    <mergeCell ref="A36:D36"/>
    <mergeCell ref="A37:B37"/>
    <mergeCell ref="A38:B38"/>
    <mergeCell ref="A46:A47"/>
    <mergeCell ref="B46:D47"/>
    <mergeCell ref="A40:B40"/>
    <mergeCell ref="A41:B41"/>
    <mergeCell ref="A42:B42"/>
    <mergeCell ref="A43:B43"/>
    <mergeCell ref="A44:A45"/>
    <mergeCell ref="B44:D45"/>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400-000000000000}">
          <x14:formula1>
            <xm:f>'S:\shared data\Enterprise Risk Management\ERM Training Sessions\Risk Registers\student services\[Copy of Mark Gray - Copy of Risk Register v4.xlsm]Settings'!#REF!</xm:f>
          </x14:formula1>
          <xm:sqref>D10 B4</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2"/>
  <dimension ref="A1:B45"/>
  <sheetViews>
    <sheetView topLeftCell="A22" workbookViewId="0">
      <selection activeCell="B39" sqref="B39"/>
    </sheetView>
  </sheetViews>
  <sheetFormatPr defaultColWidth="9.140625" defaultRowHeight="15" x14ac:dyDescent="0.25"/>
  <cols>
    <col min="1" max="1" width="27.85546875" style="4" bestFit="1" customWidth="1"/>
    <col min="2" max="2" width="27.28515625" style="4" bestFit="1" customWidth="1"/>
    <col min="3" max="16384" width="9.140625" style="4"/>
  </cols>
  <sheetData>
    <row r="1" spans="1:2" x14ac:dyDescent="0.25">
      <c r="A1" s="1" t="s">
        <v>1043</v>
      </c>
    </row>
    <row r="3" spans="1:2" x14ac:dyDescent="0.25">
      <c r="A3" s="1" t="s">
        <v>12</v>
      </c>
    </row>
    <row r="4" spans="1:2" x14ac:dyDescent="0.25">
      <c r="A4" s="7">
        <v>1</v>
      </c>
      <c r="B4" s="4" t="s">
        <v>162</v>
      </c>
    </row>
    <row r="5" spans="1:2" x14ac:dyDescent="0.25">
      <c r="A5" s="7">
        <v>2</v>
      </c>
      <c r="B5" s="4" t="s">
        <v>157</v>
      </c>
    </row>
    <row r="6" spans="1:2" x14ac:dyDescent="0.25">
      <c r="A6" s="7">
        <v>3</v>
      </c>
      <c r="B6" s="4" t="s">
        <v>152</v>
      </c>
    </row>
    <row r="7" spans="1:2" x14ac:dyDescent="0.25">
      <c r="A7" s="7">
        <v>4</v>
      </c>
      <c r="B7" s="4" t="s">
        <v>147</v>
      </c>
    </row>
    <row r="8" spans="1:2" x14ac:dyDescent="0.25">
      <c r="A8" s="7">
        <v>5</v>
      </c>
      <c r="B8" s="4" t="s">
        <v>1044</v>
      </c>
    </row>
    <row r="10" spans="1:2" x14ac:dyDescent="0.25">
      <c r="A10" s="1" t="s">
        <v>1045</v>
      </c>
    </row>
    <row r="11" spans="1:2" x14ac:dyDescent="0.25">
      <c r="A11" s="32">
        <v>1</v>
      </c>
      <c r="B11" s="4" t="s">
        <v>199</v>
      </c>
    </row>
    <row r="12" spans="1:2" x14ac:dyDescent="0.25">
      <c r="A12" s="32">
        <v>2</v>
      </c>
      <c r="B12" s="4" t="s">
        <v>193</v>
      </c>
    </row>
    <row r="13" spans="1:2" x14ac:dyDescent="0.25">
      <c r="A13" s="32">
        <v>3</v>
      </c>
      <c r="B13" s="4" t="s">
        <v>187</v>
      </c>
    </row>
    <row r="14" spans="1:2" x14ac:dyDescent="0.25">
      <c r="A14" s="32">
        <v>4</v>
      </c>
      <c r="B14" s="4" t="s">
        <v>181</v>
      </c>
    </row>
    <row r="15" spans="1:2" x14ac:dyDescent="0.25">
      <c r="A15" s="32">
        <v>5</v>
      </c>
      <c r="B15" s="4" t="s">
        <v>175</v>
      </c>
    </row>
    <row r="26" spans="1:2" x14ac:dyDescent="0.25">
      <c r="A26" s="1" t="s">
        <v>1046</v>
      </c>
    </row>
    <row r="27" spans="1:2" x14ac:dyDescent="0.25">
      <c r="A27" s="4" t="s">
        <v>1047</v>
      </c>
      <c r="B27" s="4" t="s">
        <v>171</v>
      </c>
    </row>
    <row r="28" spans="1:2" x14ac:dyDescent="0.25">
      <c r="A28" s="4" t="s">
        <v>477</v>
      </c>
      <c r="B28" s="4" t="s">
        <v>415</v>
      </c>
    </row>
    <row r="29" spans="1:2" x14ac:dyDescent="0.25">
      <c r="A29" s="4" t="s">
        <v>1048</v>
      </c>
      <c r="B29" s="4" t="s">
        <v>208</v>
      </c>
    </row>
    <row r="30" spans="1:2" x14ac:dyDescent="0.25">
      <c r="A30" s="4" t="s">
        <v>1049</v>
      </c>
      <c r="B30" s="4" t="s">
        <v>221</v>
      </c>
    </row>
    <row r="31" spans="1:2" x14ac:dyDescent="0.25">
      <c r="A31" s="4" t="s">
        <v>1050</v>
      </c>
      <c r="B31" s="4" t="s">
        <v>1051</v>
      </c>
    </row>
    <row r="32" spans="1:2" x14ac:dyDescent="0.25">
      <c r="A32" s="4" t="s">
        <v>1052</v>
      </c>
      <c r="B32" s="4" t="s">
        <v>1053</v>
      </c>
    </row>
    <row r="35" spans="1:1" x14ac:dyDescent="0.25">
      <c r="A35" s="1" t="s">
        <v>1054</v>
      </c>
    </row>
    <row r="36" spans="1:1" x14ac:dyDescent="0.25">
      <c r="A36" s="5" t="s">
        <v>1055</v>
      </c>
    </row>
    <row r="37" spans="1:1" x14ac:dyDescent="0.25">
      <c r="A37" s="5" t="s">
        <v>995</v>
      </c>
    </row>
    <row r="38" spans="1:1" x14ac:dyDescent="0.25">
      <c r="A38" s="5" t="s">
        <v>1056</v>
      </c>
    </row>
    <row r="39" spans="1:1" x14ac:dyDescent="0.25">
      <c r="A39" s="5" t="s">
        <v>415</v>
      </c>
    </row>
    <row r="40" spans="1:1" x14ac:dyDescent="0.25">
      <c r="A40" s="5" t="s">
        <v>360</v>
      </c>
    </row>
    <row r="41" spans="1:1" x14ac:dyDescent="0.25">
      <c r="A41" s="5" t="s">
        <v>544</v>
      </c>
    </row>
    <row r="42" spans="1:1" x14ac:dyDescent="0.25">
      <c r="A42" s="5" t="s">
        <v>1057</v>
      </c>
    </row>
    <row r="43" spans="1:1" x14ac:dyDescent="0.25">
      <c r="A43" s="5" t="s">
        <v>205</v>
      </c>
    </row>
    <row r="44" spans="1:1" x14ac:dyDescent="0.25">
      <c r="A44" s="5" t="s">
        <v>1058</v>
      </c>
    </row>
    <row r="45" spans="1:1" x14ac:dyDescent="0.25">
      <c r="A45" s="5"/>
    </row>
  </sheetData>
  <sortState xmlns:xlrd2="http://schemas.microsoft.com/office/spreadsheetml/2017/richdata2" ref="A37:A46">
    <sortCondition ref="A37"/>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2">
    <pageSetUpPr fitToPage="1"/>
  </sheetPr>
  <dimension ref="A1:F50"/>
  <sheetViews>
    <sheetView topLeftCell="A40" zoomScaleNormal="100" workbookViewId="0">
      <selection activeCell="A38" sqref="A38:D43"/>
    </sheetView>
  </sheetViews>
  <sheetFormatPr defaultColWidth="9.140625" defaultRowHeight="15" x14ac:dyDescent="0.25"/>
  <cols>
    <col min="1" max="1" width="20.7109375" style="5" customWidth="1"/>
    <col min="2" max="2" width="30.7109375" style="5" customWidth="1"/>
    <col min="3" max="3" width="20.7109375" style="5" customWidth="1"/>
    <col min="4" max="4" width="30.7109375" style="5" customWidth="1"/>
    <col min="5" max="5" width="9.140625" style="5"/>
    <col min="6" max="6" width="32.85546875" style="5" customWidth="1"/>
    <col min="7" max="16384" width="9.140625" style="5"/>
  </cols>
  <sheetData>
    <row r="1" spans="1:6" ht="20.25" customHeight="1" x14ac:dyDescent="0.25">
      <c r="A1" s="165" t="s">
        <v>101</v>
      </c>
      <c r="B1" s="165"/>
      <c r="C1" s="165"/>
      <c r="D1" s="165"/>
    </row>
    <row r="2" spans="1:6" ht="15" customHeight="1" x14ac:dyDescent="0.25"/>
    <row r="3" spans="1:6" ht="24.95" customHeight="1" x14ac:dyDescent="0.25">
      <c r="A3" s="164" t="s">
        <v>102</v>
      </c>
      <c r="B3" s="164"/>
      <c r="C3" s="164"/>
      <c r="D3" s="164"/>
    </row>
    <row r="4" spans="1:6" ht="24.95" customHeight="1" x14ac:dyDescent="0.25">
      <c r="A4" s="35" t="s">
        <v>7</v>
      </c>
      <c r="B4" s="6" t="s">
        <v>251</v>
      </c>
      <c r="C4" s="35" t="s">
        <v>103</v>
      </c>
      <c r="D4" s="6" t="s">
        <v>252</v>
      </c>
    </row>
    <row r="5" spans="1:6" ht="24.95" customHeight="1" x14ac:dyDescent="0.25">
      <c r="A5" s="166" t="s">
        <v>104</v>
      </c>
      <c r="B5" s="169" t="s">
        <v>253</v>
      </c>
      <c r="C5" s="169"/>
      <c r="D5" s="169"/>
    </row>
    <row r="6" spans="1:6" ht="24.95" customHeight="1" x14ac:dyDescent="0.25">
      <c r="A6" s="167"/>
      <c r="B6" s="169"/>
      <c r="C6" s="169"/>
      <c r="D6" s="169"/>
    </row>
    <row r="7" spans="1:6" ht="24.95" customHeight="1" x14ac:dyDescent="0.25">
      <c r="A7" s="167"/>
      <c r="B7" s="169"/>
      <c r="C7" s="169"/>
      <c r="D7" s="169"/>
    </row>
    <row r="8" spans="1:6" ht="24.95" customHeight="1" x14ac:dyDescent="0.25">
      <c r="A8" s="167"/>
      <c r="B8" s="169"/>
      <c r="C8" s="169"/>
      <c r="D8" s="169"/>
    </row>
    <row r="9" spans="1:6" ht="24.95" customHeight="1" x14ac:dyDescent="0.25">
      <c r="A9" s="168"/>
      <c r="B9" s="169"/>
      <c r="C9" s="169"/>
      <c r="D9" s="169"/>
    </row>
    <row r="10" spans="1:6" ht="24.95" customHeight="1" x14ac:dyDescent="0.25">
      <c r="A10" s="35" t="s">
        <v>5</v>
      </c>
      <c r="B10" s="39" t="s">
        <v>25</v>
      </c>
      <c r="C10" s="35" t="s">
        <v>8</v>
      </c>
      <c r="D10" s="6" t="s">
        <v>221</v>
      </c>
    </row>
    <row r="11" spans="1:6" ht="24.95" customHeight="1" x14ac:dyDescent="0.25">
      <c r="A11" s="166" t="s">
        <v>9</v>
      </c>
      <c r="B11" s="170" t="s">
        <v>254</v>
      </c>
      <c r="C11" s="170"/>
      <c r="D11" s="170"/>
      <c r="F11" s="236"/>
    </row>
    <row r="12" spans="1:6" ht="24.95" customHeight="1" x14ac:dyDescent="0.25">
      <c r="A12" s="167"/>
      <c r="B12" s="170"/>
      <c r="C12" s="170"/>
      <c r="D12" s="170"/>
      <c r="F12" s="236"/>
    </row>
    <row r="13" spans="1:6" ht="24.95" customHeight="1" x14ac:dyDescent="0.25">
      <c r="A13" s="168"/>
      <c r="B13" s="170"/>
      <c r="C13" s="170"/>
      <c r="D13" s="170"/>
      <c r="F13" s="236"/>
    </row>
    <row r="14" spans="1:6" ht="24.95" customHeight="1" x14ac:dyDescent="0.25">
      <c r="A14" s="35" t="s">
        <v>6</v>
      </c>
      <c r="B14" s="170" t="s">
        <v>255</v>
      </c>
      <c r="C14" s="170"/>
      <c r="D14" s="170"/>
    </row>
    <row r="15" spans="1:6" ht="24.95" customHeight="1" x14ac:dyDescent="0.25">
      <c r="A15" s="166" t="s">
        <v>107</v>
      </c>
      <c r="B15" s="237" t="s">
        <v>256</v>
      </c>
      <c r="C15" s="237"/>
      <c r="D15" s="237"/>
    </row>
    <row r="16" spans="1:6" ht="24.95" customHeight="1" x14ac:dyDescent="0.25">
      <c r="A16" s="167"/>
      <c r="B16" s="237"/>
      <c r="C16" s="237"/>
      <c r="D16" s="237"/>
    </row>
    <row r="17" spans="1:6" ht="24.95" customHeight="1" x14ac:dyDescent="0.25">
      <c r="A17" s="167"/>
      <c r="B17" s="237"/>
      <c r="C17" s="237"/>
      <c r="D17" s="237"/>
    </row>
    <row r="18" spans="1:6" ht="24.95" customHeight="1" x14ac:dyDescent="0.25">
      <c r="A18" s="168"/>
      <c r="B18" s="237"/>
      <c r="C18" s="237"/>
      <c r="D18" s="237"/>
    </row>
    <row r="19" spans="1:6" ht="24.95" customHeight="1" x14ac:dyDescent="0.25">
      <c r="A19" s="166" t="s">
        <v>10</v>
      </c>
      <c r="B19" s="238" t="s">
        <v>257</v>
      </c>
      <c r="C19" s="238"/>
      <c r="D19" s="238"/>
    </row>
    <row r="20" spans="1:6" ht="24.95" customHeight="1" x14ac:dyDescent="0.25">
      <c r="A20" s="167"/>
      <c r="B20" s="238"/>
      <c r="C20" s="238"/>
      <c r="D20" s="238"/>
    </row>
    <row r="21" spans="1:6" ht="24.95" customHeight="1" x14ac:dyDescent="0.25">
      <c r="A21" s="167"/>
      <c r="B21" s="238"/>
      <c r="C21" s="238"/>
      <c r="D21" s="238"/>
    </row>
    <row r="22" spans="1:6" ht="24.95" customHeight="1" x14ac:dyDescent="0.25">
      <c r="A22" s="168"/>
      <c r="B22" s="238"/>
      <c r="C22" s="238"/>
      <c r="D22" s="238"/>
    </row>
    <row r="23" spans="1:6" ht="24.95" customHeight="1" x14ac:dyDescent="0.25">
      <c r="A23" s="164" t="s">
        <v>110</v>
      </c>
      <c r="B23" s="164"/>
      <c r="C23" s="164"/>
      <c r="D23" s="164"/>
    </row>
    <row r="24" spans="1:6" ht="24.95" customHeight="1" x14ac:dyDescent="0.25">
      <c r="A24" s="34" t="s">
        <v>12</v>
      </c>
      <c r="B24" s="36">
        <v>4</v>
      </c>
      <c r="C24" s="34" t="s">
        <v>13</v>
      </c>
      <c r="D24" s="36">
        <v>3</v>
      </c>
    </row>
    <row r="25" spans="1:6" s="3" customFormat="1" ht="24.95" customHeight="1" x14ac:dyDescent="0.25">
      <c r="A25" s="34" t="s">
        <v>14</v>
      </c>
      <c r="B25" s="218">
        <f>B24*D24</f>
        <v>12</v>
      </c>
      <c r="C25" s="219"/>
      <c r="D25" s="220"/>
    </row>
    <row r="26" spans="1:6" s="3" customFormat="1" ht="24.95" customHeight="1" x14ac:dyDescent="0.25">
      <c r="A26" s="166" t="s">
        <v>113</v>
      </c>
      <c r="B26" s="230"/>
      <c r="C26" s="231"/>
      <c r="D26" s="232"/>
    </row>
    <row r="27" spans="1:6" s="3" customFormat="1" ht="24.95" customHeight="1" x14ac:dyDescent="0.25">
      <c r="A27" s="168"/>
      <c r="B27" s="233"/>
      <c r="C27" s="234"/>
      <c r="D27" s="235"/>
    </row>
    <row r="28" spans="1:6" ht="24.95" customHeight="1" x14ac:dyDescent="0.25">
      <c r="A28" s="164" t="s">
        <v>115</v>
      </c>
      <c r="B28" s="164"/>
      <c r="C28" s="164"/>
      <c r="D28" s="164"/>
    </row>
    <row r="29" spans="1:6" ht="24.95" customHeight="1" x14ac:dyDescent="0.25">
      <c r="A29" s="34" t="s">
        <v>116</v>
      </c>
      <c r="B29" s="239">
        <v>9</v>
      </c>
      <c r="C29" s="239"/>
      <c r="D29" s="239"/>
      <c r="F29" s="5" t="s">
        <v>258</v>
      </c>
    </row>
    <row r="30" spans="1:6" ht="24.95" customHeight="1" x14ac:dyDescent="0.25">
      <c r="A30" s="164" t="s">
        <v>118</v>
      </c>
      <c r="B30" s="164"/>
      <c r="C30" s="164"/>
      <c r="D30" s="164"/>
    </row>
    <row r="31" spans="1:6" ht="24.95" customHeight="1" x14ac:dyDescent="0.25">
      <c r="A31" s="178" t="s">
        <v>119</v>
      </c>
      <c r="B31" s="179"/>
      <c r="C31" s="178" t="s">
        <v>120</v>
      </c>
      <c r="D31" s="179"/>
    </row>
    <row r="32" spans="1:6" ht="24.95" customHeight="1" x14ac:dyDescent="0.25">
      <c r="A32" s="188" t="s">
        <v>259</v>
      </c>
      <c r="B32" s="188"/>
      <c r="C32" s="188"/>
      <c r="D32" s="188"/>
    </row>
    <row r="33" spans="1:4" ht="24.95" customHeight="1" x14ac:dyDescent="0.25">
      <c r="A33" s="188" t="s">
        <v>260</v>
      </c>
      <c r="B33" s="188"/>
      <c r="C33" s="188"/>
      <c r="D33" s="188"/>
    </row>
    <row r="34" spans="1:4" ht="24.95" customHeight="1" x14ac:dyDescent="0.25">
      <c r="A34" s="188"/>
      <c r="B34" s="188"/>
      <c r="C34" s="188"/>
      <c r="D34" s="188"/>
    </row>
    <row r="35" spans="1:4" ht="24.95" customHeight="1" x14ac:dyDescent="0.25">
      <c r="A35" s="188"/>
      <c r="B35" s="188"/>
      <c r="C35" s="188"/>
      <c r="D35" s="188"/>
    </row>
    <row r="36" spans="1:4" ht="24.95" customHeight="1" x14ac:dyDescent="0.25">
      <c r="A36" s="178" t="s">
        <v>121</v>
      </c>
      <c r="B36" s="189"/>
      <c r="C36" s="189"/>
      <c r="D36" s="179"/>
    </row>
    <row r="37" spans="1:4" ht="24.95" customHeight="1" x14ac:dyDescent="0.25">
      <c r="A37" s="190" t="s">
        <v>122</v>
      </c>
      <c r="B37" s="191"/>
      <c r="C37" s="33" t="s">
        <v>123</v>
      </c>
      <c r="D37" s="33" t="s">
        <v>241</v>
      </c>
    </row>
    <row r="38" spans="1:4" ht="24.95" customHeight="1" x14ac:dyDescent="0.25">
      <c r="A38" s="192" t="s">
        <v>125</v>
      </c>
      <c r="B38" s="193"/>
      <c r="C38" s="8"/>
      <c r="D38" s="8"/>
    </row>
    <row r="39" spans="1:4" ht="24.95" customHeight="1" x14ac:dyDescent="0.25">
      <c r="A39" s="186" t="s">
        <v>126</v>
      </c>
      <c r="B39" s="187"/>
      <c r="C39" s="9"/>
      <c r="D39" s="9"/>
    </row>
    <row r="40" spans="1:4" ht="24.95" customHeight="1" x14ac:dyDescent="0.25">
      <c r="A40" s="186" t="s">
        <v>127</v>
      </c>
      <c r="B40" s="187"/>
      <c r="C40" s="9"/>
      <c r="D40" s="9"/>
    </row>
    <row r="41" spans="1:4" ht="24.95" customHeight="1" x14ac:dyDescent="0.25">
      <c r="A41" s="192" t="s">
        <v>128</v>
      </c>
      <c r="B41" s="193"/>
      <c r="C41" s="8"/>
      <c r="D41" s="8"/>
    </row>
    <row r="42" spans="1:4" ht="24.95" customHeight="1" x14ac:dyDescent="0.25">
      <c r="A42" s="186" t="s">
        <v>129</v>
      </c>
      <c r="B42" s="187"/>
      <c r="C42" s="9"/>
      <c r="D42" s="9"/>
    </row>
    <row r="43" spans="1:4" ht="24.95" customHeight="1" x14ac:dyDescent="0.25">
      <c r="A43" s="186" t="s">
        <v>130</v>
      </c>
      <c r="B43" s="187"/>
      <c r="C43" s="9"/>
      <c r="D43" s="9"/>
    </row>
    <row r="44" spans="1:4" ht="24.95" customHeight="1" x14ac:dyDescent="0.25">
      <c r="A44" s="194" t="s">
        <v>131</v>
      </c>
      <c r="B44" s="196"/>
      <c r="C44" s="197"/>
      <c r="D44" s="198"/>
    </row>
    <row r="45" spans="1:4" ht="24.95" customHeight="1" x14ac:dyDescent="0.25">
      <c r="A45" s="195"/>
      <c r="B45" s="199"/>
      <c r="C45" s="200"/>
      <c r="D45" s="201"/>
    </row>
    <row r="46" spans="1:4" ht="24.95" customHeight="1" x14ac:dyDescent="0.25">
      <c r="A46" s="194" t="s">
        <v>132</v>
      </c>
      <c r="B46" s="196"/>
      <c r="C46" s="197"/>
      <c r="D46" s="198"/>
    </row>
    <row r="47" spans="1:4" ht="24.95" customHeight="1" x14ac:dyDescent="0.25">
      <c r="A47" s="195"/>
      <c r="B47" s="199"/>
      <c r="C47" s="200"/>
      <c r="D47" s="201"/>
    </row>
    <row r="48" spans="1:4" ht="24.95" customHeight="1" x14ac:dyDescent="0.25">
      <c r="A48" s="10" t="s">
        <v>133</v>
      </c>
      <c r="B48" s="37" t="s">
        <v>261</v>
      </c>
      <c r="C48" s="11" t="s">
        <v>134</v>
      </c>
      <c r="D48" s="37" t="s">
        <v>262</v>
      </c>
    </row>
    <row r="49" spans="1:4" x14ac:dyDescent="0.25">
      <c r="A49" s="5" t="s">
        <v>263</v>
      </c>
      <c r="B49" s="5" t="s">
        <v>264</v>
      </c>
      <c r="D49" s="62">
        <v>43175</v>
      </c>
    </row>
    <row r="50" spans="1:4" x14ac:dyDescent="0.25">
      <c r="A50" s="5" t="s">
        <v>265</v>
      </c>
    </row>
  </sheetData>
  <mergeCells count="41">
    <mergeCell ref="A46:A47"/>
    <mergeCell ref="B46:D47"/>
    <mergeCell ref="A40:B40"/>
    <mergeCell ref="A41:B41"/>
    <mergeCell ref="A42:B42"/>
    <mergeCell ref="A43:B43"/>
    <mergeCell ref="A44:A45"/>
    <mergeCell ref="B44:D45"/>
    <mergeCell ref="A39:B39"/>
    <mergeCell ref="A32:B32"/>
    <mergeCell ref="C32:D32"/>
    <mergeCell ref="A33:B33"/>
    <mergeCell ref="C33:D33"/>
    <mergeCell ref="A34:B34"/>
    <mergeCell ref="C34:D34"/>
    <mergeCell ref="A35:B35"/>
    <mergeCell ref="C35:D35"/>
    <mergeCell ref="A36:D36"/>
    <mergeCell ref="A37:B37"/>
    <mergeCell ref="A38:B38"/>
    <mergeCell ref="A31:B31"/>
    <mergeCell ref="C31:D31"/>
    <mergeCell ref="F11:F13"/>
    <mergeCell ref="B14:D14"/>
    <mergeCell ref="A15:A18"/>
    <mergeCell ref="B15:D18"/>
    <mergeCell ref="A19:A22"/>
    <mergeCell ref="B19:D22"/>
    <mergeCell ref="A23:D23"/>
    <mergeCell ref="B25:D25"/>
    <mergeCell ref="A28:D28"/>
    <mergeCell ref="B29:D29"/>
    <mergeCell ref="A30:D30"/>
    <mergeCell ref="A26:A27"/>
    <mergeCell ref="B26:D27"/>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D3071C0F3C5C4CA8C838DB4BAC5822" ma:contentTypeVersion="13" ma:contentTypeDescription="Create a new document." ma:contentTypeScope="" ma:versionID="1f5542e1d40d84f424921b94d3d0de1c">
  <xsd:schema xmlns:xsd="http://www.w3.org/2001/XMLSchema" xmlns:xs="http://www.w3.org/2001/XMLSchema" xmlns:p="http://schemas.microsoft.com/office/2006/metadata/properties" xmlns:ns3="f21d8140-b08c-4b13-80e1-1f93d1f83115" xmlns:ns4="5957a5d9-7092-4e29-97ee-45ada2d9b454" targetNamespace="http://schemas.microsoft.com/office/2006/metadata/properties" ma:root="true" ma:fieldsID="f3bee6962df665e738a8511aa8ae532b" ns3:_="" ns4:_="">
    <xsd:import namespace="f21d8140-b08c-4b13-80e1-1f93d1f83115"/>
    <xsd:import namespace="5957a5d9-7092-4e29-97ee-45ada2d9b45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d8140-b08c-4b13-80e1-1f93d1f8311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7a5d9-7092-4e29-97ee-45ada2d9b4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C300F-C866-42C2-91A1-A2DF42175632}">
  <ds:schemaRefs>
    <ds:schemaRef ds:uri="http://schemas.microsoft.com/sharepoint/v3/contenttype/forms"/>
  </ds:schemaRefs>
</ds:datastoreItem>
</file>

<file path=customXml/itemProps2.xml><?xml version="1.0" encoding="utf-8"?>
<ds:datastoreItem xmlns:ds="http://schemas.openxmlformats.org/officeDocument/2006/customXml" ds:itemID="{5D338B6C-EFF3-4EE9-A927-814F4F3ABD61}">
  <ds:schemaRef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elements/1.1/"/>
    <ds:schemaRef ds:uri="5957a5d9-7092-4e29-97ee-45ada2d9b454"/>
    <ds:schemaRef ds:uri="f21d8140-b08c-4b13-80e1-1f93d1f83115"/>
    <ds:schemaRef ds:uri="http://purl.org/dc/terms/"/>
  </ds:schemaRefs>
</ds:datastoreItem>
</file>

<file path=customXml/itemProps3.xml><?xml version="1.0" encoding="utf-8"?>
<ds:datastoreItem xmlns:ds="http://schemas.openxmlformats.org/officeDocument/2006/customXml" ds:itemID="{82CEE55F-148F-4680-A1D7-16F41F35B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1d8140-b08c-4b13-80e1-1f93d1f83115"/>
    <ds:schemaRef ds:uri="5957a5d9-7092-4e29-97ee-45ada2d9b4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4</vt:i4>
      </vt:variant>
    </vt:vector>
  </HeadingPairs>
  <TitlesOfParts>
    <vt:vector size="91" baseType="lpstr">
      <vt:lpstr>Risk Register</vt:lpstr>
      <vt:lpstr>Visualization</vt:lpstr>
      <vt:lpstr>TEMPLATE</vt:lpstr>
      <vt:lpstr>Risk Analysis Criteria</vt:lpstr>
      <vt:lpstr>RASCI Guidelines</vt:lpstr>
      <vt:lpstr>ST17</vt:lpstr>
      <vt:lpstr>FI18</vt:lpstr>
      <vt:lpstr>OP3</vt:lpstr>
      <vt:lpstr>FI9</vt:lpstr>
      <vt:lpstr>OP7</vt:lpstr>
      <vt:lpstr>ST4</vt:lpstr>
      <vt:lpstr>IE2</vt:lpstr>
      <vt:lpstr>EE2</vt:lpstr>
      <vt:lpstr>FI4</vt:lpstr>
      <vt:lpstr>FI15</vt:lpstr>
      <vt:lpstr>FI5</vt:lpstr>
      <vt:lpstr>IT3</vt:lpstr>
      <vt:lpstr>OP4</vt:lpstr>
      <vt:lpstr>LG3</vt:lpstr>
      <vt:lpstr>HR7</vt:lpstr>
      <vt:lpstr>EE1</vt:lpstr>
      <vt:lpstr>FI11</vt:lpstr>
      <vt:lpstr>ST1</vt:lpstr>
      <vt:lpstr>HR1</vt:lpstr>
      <vt:lpstr>HR9</vt:lpstr>
      <vt:lpstr>IT9</vt:lpstr>
      <vt:lpstr>LG1</vt:lpstr>
      <vt:lpstr>OP6</vt:lpstr>
      <vt:lpstr>ST6</vt:lpstr>
      <vt:lpstr>ST10</vt:lpstr>
      <vt:lpstr>IE3</vt:lpstr>
      <vt:lpstr>FI6</vt:lpstr>
      <vt:lpstr>OP14</vt:lpstr>
      <vt:lpstr>OP17</vt:lpstr>
      <vt:lpstr>ST3</vt:lpstr>
      <vt:lpstr>FI1</vt:lpstr>
      <vt:lpstr>HR10</vt:lpstr>
      <vt:lpstr>OP5</vt:lpstr>
      <vt:lpstr>ST9</vt:lpstr>
      <vt:lpstr>OP16</vt:lpstr>
      <vt:lpstr>ST5</vt:lpstr>
      <vt:lpstr>HR2</vt:lpstr>
      <vt:lpstr>FI10</vt:lpstr>
      <vt:lpstr>FI13</vt:lpstr>
      <vt:lpstr>IT8</vt:lpstr>
      <vt:lpstr>OP1</vt:lpstr>
      <vt:lpstr>ST7</vt:lpstr>
      <vt:lpstr>HR11</vt:lpstr>
      <vt:lpstr>LG2</vt:lpstr>
      <vt:lpstr>EE4</vt:lpstr>
      <vt:lpstr>FI14</vt:lpstr>
      <vt:lpstr>FI8</vt:lpstr>
      <vt:lpstr>OP15</vt:lpstr>
      <vt:lpstr>consolidated templates</vt:lpstr>
      <vt:lpstr>FI12</vt:lpstr>
      <vt:lpstr>EE3</vt:lpstr>
      <vt:lpstr>FI2</vt:lpstr>
      <vt:lpstr>FI3</vt:lpstr>
      <vt:lpstr>FI7</vt:lpstr>
      <vt:lpstr>HR3</vt:lpstr>
      <vt:lpstr>HR4</vt:lpstr>
      <vt:lpstr>HR5</vt:lpstr>
      <vt:lpstr>HR6</vt:lpstr>
      <vt:lpstr>HR8</vt:lpstr>
      <vt:lpstr>IE1</vt:lpstr>
      <vt:lpstr>IT1</vt:lpstr>
      <vt:lpstr>IT2</vt:lpstr>
      <vt:lpstr>IT4</vt:lpstr>
      <vt:lpstr>IT5</vt:lpstr>
      <vt:lpstr>IT6</vt:lpstr>
      <vt:lpstr>IT7</vt:lpstr>
      <vt:lpstr>IT10</vt:lpstr>
      <vt:lpstr>IT11</vt:lpstr>
      <vt:lpstr>OP2</vt:lpstr>
      <vt:lpstr>OP8</vt:lpstr>
      <vt:lpstr>OP9</vt:lpstr>
      <vt:lpstr>OP10</vt:lpstr>
      <vt:lpstr>OP11</vt:lpstr>
      <vt:lpstr>OP12</vt:lpstr>
      <vt:lpstr>OP13</vt:lpstr>
      <vt:lpstr>OP18</vt:lpstr>
      <vt:lpstr>ST2</vt:lpstr>
      <vt:lpstr>ST8</vt:lpstr>
      <vt:lpstr>HS2</vt:lpstr>
      <vt:lpstr>TBD3</vt:lpstr>
      <vt:lpstr>TBD4</vt:lpstr>
      <vt:lpstr>Settings</vt:lpstr>
      <vt:lpstr>'Risk Register'!Print_Area</vt:lpstr>
      <vt:lpstr>TEMPLATE!Print_Area</vt:lpstr>
      <vt:lpstr>Visualization!Print_Area</vt:lpstr>
      <vt:lpstr>'Risk Register'!Print_Titles</vt:lpstr>
    </vt:vector>
  </TitlesOfParts>
  <Manager/>
  <Company>OACCAC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April 30 2015 - Champions</dc:title>
  <dc:subject/>
  <dc:creator>Antenucci, Mark</dc:creator>
  <cp:keywords/>
  <dc:description/>
  <cp:lastModifiedBy>Sherry Gosselin</cp:lastModifiedBy>
  <cp:revision/>
  <dcterms:created xsi:type="dcterms:W3CDTF">2014-03-31T20:36:20Z</dcterms:created>
  <dcterms:modified xsi:type="dcterms:W3CDTF">2020-12-02T21:55:21Z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0x010100E1D3071C0F3C5C4CA8C838DB4BAC5822</vt:lpwstr>
  </property>
  <property fmtid="{D5CDD505-2E9C-101B-9397-08002B2CF9AE}" pid="3" name="SV_QUERY_LIST_4F35BF76-6C0D-4D9B-82B2-816C12CF3733">
    <vt:lpwstr>empty_477D106A-C0D6-4607-AEBD-E2C9D60EA279</vt:lpwstr>
  </property>
  <property fmtid="{D5CDD505-2E9C-101B-9397-08002B2CF9AE}" pid="4" name="Workbook id">
    <vt:lpwstr>82d434ff-5f4f-4c1f-aec8-5d07c5ea32b9</vt:lpwstr>
  </property>
  <property fmtid="{D5CDD505-2E9C-101B-9397-08002B2CF9AE}" pid="5" name="Workbook type">
    <vt:lpwstr>Custom</vt:lpwstr>
  </property>
  <property fmtid="{D5CDD505-2E9C-101B-9397-08002B2CF9AE}" pid="6" name="Workbook version">
    <vt:lpwstr>Custom</vt:lpwstr>
  </property>
</Properties>
</file>