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 codeName="{7A2D7E96-6E34-419A-AE5F-296B3A7E7977}"/>
  <workbookPr codeName="ThisWorkbook"/>
  <mc:AlternateContent xmlns:mc="http://schemas.openxmlformats.org/markup-compatibility/2006">
    <mc:Choice Requires="x15">
      <x15ac:absPath xmlns:x15ac="http://schemas.microsoft.com/office/spreadsheetml/2010/11/ac" url="S:\shared data\HOD\Website (HR)\Information for Managers\Onboarding\"/>
    </mc:Choice>
  </mc:AlternateContent>
  <bookViews>
    <workbookView xWindow="0" yWindow="0" windowWidth="27255" windowHeight="11850"/>
  </bookViews>
  <sheets>
    <sheet name="Pre-Boarding Form" sheetId="1" r:id="rId1"/>
    <sheet name="DropBoxValues" sheetId="2" state="hidden" r:id="rId2"/>
    <sheet name="Employee Type &amp; Description" sheetId="4" r:id="rId3"/>
    <sheet name="Employee Group" sheetId="6" state="hidden" r:id="rId4"/>
    <sheet name="Department Names &amp; Codes" sheetId="5" state="hidden" r:id="rId5"/>
    <sheet name="Campus Names" sheetId="7" state="hidden" r:id="rId6"/>
  </sheets>
  <definedNames>
    <definedName name="Admin">'Employee Group'!$C$3:$C$4</definedName>
    <definedName name="assume_extn_why">DropBoxValues!$F$2:$F$5</definedName>
    <definedName name="Boolean">DropBoxValues!$A$2:$A$3</definedName>
    <definedName name="boolean_option">DropBoxValues!$A$2:$A$4</definedName>
    <definedName name="employee_group">DropBoxValues!$B$2:$B$5</definedName>
    <definedName name="employment_status">DropBoxValues!$C$2:$C$4</definedName>
    <definedName name="evolve_role">DropBoxValues!$G$2:$G$6</definedName>
    <definedName name="extension_status">DropBoxValues!$E$2:$E$4</definedName>
    <definedName name="Faculty">'Employee Group'!$D$3:$D$6</definedName>
    <definedName name="group">'Employee Group'!$A$3:$A$5</definedName>
    <definedName name="Home_Campus">'Campus Names'!$A$1:$A$8</definedName>
    <definedName name="position_status">DropBoxValues!$D$2:$D$4</definedName>
    <definedName name="support">'Employee Group'!$B$3:$B$8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7" i="1" l="1"/>
  <c r="B39" i="1" l="1"/>
  <c r="B29" i="1"/>
  <c r="D84" i="1" l="1"/>
  <c r="C77" i="1"/>
  <c r="D75" i="1"/>
  <c r="D71" i="1"/>
  <c r="D46" i="1"/>
</calcChain>
</file>

<file path=xl/sharedStrings.xml><?xml version="1.0" encoding="utf-8"?>
<sst xmlns="http://schemas.openxmlformats.org/spreadsheetml/2006/main" count="346" uniqueCount="207">
  <si>
    <t>Last Name</t>
  </si>
  <si>
    <t>First Name</t>
  </si>
  <si>
    <t>Job Title</t>
  </si>
  <si>
    <t>Department</t>
  </si>
  <si>
    <t>Home Campus</t>
  </si>
  <si>
    <t>Has this person been a Fleming employee previously?</t>
  </si>
  <si>
    <t>Has this person been a Fleming student previously?</t>
  </si>
  <si>
    <t>Is current occupant moving to vacate this spot?</t>
  </si>
  <si>
    <t>2) Previous History</t>
  </si>
  <si>
    <t>1) Employee Information</t>
  </si>
  <si>
    <t>Desk Location (if multiple desk seats in room)</t>
  </si>
  <si>
    <t>[ ] IT Equipment as needed</t>
  </si>
  <si>
    <t>Department Code (6-digits):</t>
  </si>
  <si>
    <t>then please provide the following budget information for the mobile device billing:</t>
  </si>
  <si>
    <t>Name of Approving Budget Holder:</t>
  </si>
  <si>
    <t>IT Services:</t>
  </si>
  <si>
    <t>Requires a personal Phone Extension?</t>
  </si>
  <si>
    <t>[ ] Door Keys</t>
  </si>
  <si>
    <t>User Requires a Mobile Phone?</t>
  </si>
  <si>
    <t>Move-out: Comments or existing ticket #:</t>
  </si>
  <si>
    <t>Is Desk Location currently vacant?</t>
  </si>
  <si>
    <t>If NO, then please also specify:</t>
  </si>
  <si>
    <t>[ To be completed by HR ]</t>
  </si>
  <si>
    <t>Program (Faculty Hires Only)</t>
  </si>
  <si>
    <t>Evolve/PeopleSoft Role:</t>
  </si>
  <si>
    <t>Evolve access should be the same as:</t>
  </si>
  <si>
    <t>EmplID</t>
  </si>
  <si>
    <t>1.10</t>
  </si>
  <si>
    <t>Employment Status</t>
  </si>
  <si>
    <t>Position Status</t>
  </si>
  <si>
    <t>Boolean</t>
  </si>
  <si>
    <t>Employee Group</t>
  </si>
  <si>
    <t>Assume Extn Why</t>
  </si>
  <si>
    <t>Evolve PeopleSoft Role</t>
  </si>
  <si>
    <t>--select--</t>
  </si>
  <si>
    <t>YES</t>
  </si>
  <si>
    <t>NO</t>
  </si>
  <si>
    <t>-- select --</t>
  </si>
  <si>
    <t>Administrators</t>
  </si>
  <si>
    <t>Faculty</t>
  </si>
  <si>
    <t>Support Staff</t>
  </si>
  <si>
    <t>Full Time</t>
  </si>
  <si>
    <t>New</t>
  </si>
  <si>
    <t>Pre-Existing</t>
  </si>
  <si>
    <t>If Pre-existing position, who was in role last?</t>
  </si>
  <si>
    <t>Extension Status</t>
  </si>
  <si>
    <t>Create New Extension #</t>
  </si>
  <si>
    <t>Assume Existing Extension #</t>
  </si>
  <si>
    <t>-- select if applicable --</t>
  </si>
  <si>
    <t>Externally Published</t>
  </si>
  <si>
    <t>Role Specific / Continuity</t>
  </si>
  <si>
    <t>Other</t>
  </si>
  <si>
    <t>Call to Discuss</t>
  </si>
  <si>
    <r>
      <t xml:space="preserve">Computer Software: </t>
    </r>
    <r>
      <rPr>
        <sz val="9"/>
        <color theme="1"/>
        <rFont val="Calibri"/>
        <family val="2"/>
        <scheme val="minor"/>
      </rPr>
      <t>(e.g. dictation, etc.)</t>
    </r>
  </si>
  <si>
    <r>
      <t xml:space="preserve">Furniture: </t>
    </r>
    <r>
      <rPr>
        <sz val="9"/>
        <color theme="1"/>
        <rFont val="Calibri"/>
        <family val="2"/>
        <scheme val="minor"/>
      </rPr>
      <t>(e.g. desk, keyboard tray, etc.)</t>
    </r>
  </si>
  <si>
    <t>4) Location &amp; Access</t>
  </si>
  <si>
    <t>Desk/Office Room Location</t>
  </si>
  <si>
    <t>offices, classrooms, labs, etc.</t>
  </si>
  <si>
    <t xml:space="preserve">Employee requires keys to the following </t>
  </si>
  <si>
    <t>Door signage required?</t>
  </si>
  <si>
    <t>4.10</t>
  </si>
  <si>
    <t>4.11</t>
  </si>
  <si>
    <t>6) Telephony</t>
  </si>
  <si>
    <t>If Yes AND New Employee is NOT part of the Administrators Employee Group,</t>
  </si>
  <si>
    <t>Lean @ Fleming</t>
  </si>
  <si>
    <t>If YES, should signage include Job Title?</t>
  </si>
  <si>
    <t>7) Administrative Systems Access</t>
  </si>
  <si>
    <r>
      <t>Deliverables:</t>
    </r>
    <r>
      <rPr>
        <b/>
        <sz val="11"/>
        <color theme="1"/>
        <rFont val="Calibri"/>
        <family val="2"/>
        <scheme val="minor"/>
      </rPr>
      <t xml:space="preserve">   </t>
    </r>
    <r>
      <rPr>
        <sz val="10"/>
        <color theme="1"/>
        <rFont val="Calibri"/>
        <family val="2"/>
        <scheme val="minor"/>
      </rPr>
      <t>Submission of this completed form will request for the following items as applicable:</t>
    </r>
  </si>
  <si>
    <t>If YES, indicate if different from HR Job Title</t>
  </si>
  <si>
    <t>5) AODA Accessibility Requirements</t>
  </si>
  <si>
    <r>
      <t xml:space="preserve">Computer Hardware: </t>
    </r>
    <r>
      <rPr>
        <sz val="9"/>
        <color theme="1"/>
        <rFont val="Calibri"/>
        <family val="2"/>
        <scheme val="minor"/>
      </rPr>
      <t>(e.g. keyboard, mouse, etc.)</t>
    </r>
  </si>
  <si>
    <t>Co-ordinator</t>
  </si>
  <si>
    <t>If Assuming, reason why?</t>
  </si>
  <si>
    <t>Hiring Manager Name:</t>
  </si>
  <si>
    <t>Hiring Delegate Name (if applicable):</t>
  </si>
  <si>
    <r>
      <t xml:space="preserve">Does the new employee required login and email access </t>
    </r>
    <r>
      <rPr>
        <b/>
        <sz val="11"/>
        <color theme="1"/>
        <rFont val="Calibri"/>
        <family val="2"/>
        <scheme val="minor"/>
      </rPr>
      <t>prior</t>
    </r>
    <r>
      <rPr>
        <sz val="11"/>
        <color theme="1"/>
        <rFont val="Calibri"/>
        <family val="2"/>
        <scheme val="minor"/>
      </rPr>
      <t xml:space="preserve"> to start date?</t>
    </r>
  </si>
  <si>
    <t>If Assuming, which Extension Number?</t>
  </si>
  <si>
    <t>If Yes, Assuming Existing or New Extension:</t>
  </si>
  <si>
    <t>2.) Hiring Manager/Delegate to complete sections 3 to 7.</t>
  </si>
  <si>
    <t xml:space="preserve">[ ] Login &amp; email account creation </t>
  </si>
  <si>
    <t>[ ] Evolve login &amp; permissions</t>
  </si>
  <si>
    <t>[ ] Phone extension, Jabber &amp; mobile device</t>
  </si>
  <si>
    <t>Entry #</t>
  </si>
  <si>
    <t>[ ] Access Card</t>
  </si>
  <si>
    <t>[ ] Door Signage</t>
  </si>
  <si>
    <t>Appendix D Support</t>
  </si>
  <si>
    <t>Regular Part-Time Support</t>
  </si>
  <si>
    <t>Contract Admin</t>
  </si>
  <si>
    <t>Casual Part-Time Support</t>
  </si>
  <si>
    <t>Student Appendix G</t>
  </si>
  <si>
    <t>Student Part-Time</t>
  </si>
  <si>
    <t>Partial Load Faculty</t>
  </si>
  <si>
    <t>Part Time Faculty</t>
  </si>
  <si>
    <t>Sessional Faculty</t>
  </si>
  <si>
    <t>Employee Type</t>
  </si>
  <si>
    <t>Description</t>
  </si>
  <si>
    <t>Login, Email</t>
  </si>
  <si>
    <t>Evolve Access</t>
  </si>
  <si>
    <t>Physical Space</t>
  </si>
  <si>
    <t>Door Signage</t>
  </si>
  <si>
    <t>Dedicated Phone Extension</t>
  </si>
  <si>
    <t>Jabber</t>
  </si>
  <si>
    <t>Blackberry</t>
  </si>
  <si>
    <t>Equipment</t>
  </si>
  <si>
    <t>Security Access (Keys or Swipe)</t>
  </si>
  <si>
    <t>Permanent, full-time</t>
  </si>
  <si>
    <t>Yes</t>
  </si>
  <si>
    <t>Admin by default, others by request</t>
  </si>
  <si>
    <t>Temporary, has end date</t>
  </si>
  <si>
    <t>No</t>
  </si>
  <si>
    <t>PR is determining need</t>
  </si>
  <si>
    <t>Permanent with no end date, less than full-time hours, consistent from week-to-week</t>
  </si>
  <si>
    <t>Consistent hours from week-to-week, may or may not be full time hours, most likely has an end date</t>
  </si>
  <si>
    <t>Less than full-time hours, not consistent from week-to-week, may or may not have an end date</t>
  </si>
  <si>
    <t>May - August, full-time hours</t>
  </si>
  <si>
    <t>September - April, less than full-time hours may or may not be consistent, may or may not have an end date</t>
  </si>
  <si>
    <t>Contracted for 4 month duration, 6-12 hours per week</t>
  </si>
  <si>
    <t>Contracted for 4 month duration, 1-6 hours per week</t>
  </si>
  <si>
    <t>Contracted for 4-11 month duration, 13-18 hours per week</t>
  </si>
  <si>
    <t>1.) HR to complete Section 1. (Collapsed)</t>
  </si>
  <si>
    <t>Department Name</t>
  </si>
  <si>
    <t>Academic</t>
  </si>
  <si>
    <t>School of Trades &amp; Technology</t>
  </si>
  <si>
    <t>School of Business</t>
  </si>
  <si>
    <t>School of Health and Wellness</t>
  </si>
  <si>
    <t>School of Justice &amp; Community Development</t>
  </si>
  <si>
    <t>School of General Arts and Science</t>
  </si>
  <si>
    <t>School of Environmental &amp; Natural Resource Sciences</t>
  </si>
  <si>
    <t>Haliburton School of Art + Design</t>
  </si>
  <si>
    <t>Applied Research, Gov &amp; Partner Relations</t>
  </si>
  <si>
    <t>Academic Planning &amp; Operations</t>
  </si>
  <si>
    <t>Academic Quality &amp; School Partnerships</t>
  </si>
  <si>
    <t>Registrar</t>
  </si>
  <si>
    <t>Marketing</t>
  </si>
  <si>
    <t>Advancement</t>
  </si>
  <si>
    <t>Physical Resources</t>
  </si>
  <si>
    <t>Parking &amp; Emergency Management</t>
  </si>
  <si>
    <t>Finance</t>
  </si>
  <si>
    <t>Human Resources</t>
  </si>
  <si>
    <t>Information Technology</t>
  </si>
  <si>
    <t>Learning Design &amp; Support Team</t>
  </si>
  <si>
    <t>Student Recruitment</t>
  </si>
  <si>
    <t>Fleming Data Research</t>
  </si>
  <si>
    <t>International Student Services</t>
  </si>
  <si>
    <t>Continuing Education Operations</t>
  </si>
  <si>
    <t>Library Operations</t>
  </si>
  <si>
    <t>Housing &amp; Conference Services</t>
  </si>
  <si>
    <t>Student Services</t>
  </si>
  <si>
    <t>Counselling &amp; Accessible Education Services</t>
  </si>
  <si>
    <t>Athletics &amp; Recreation</t>
  </si>
  <si>
    <t>Department Code</t>
  </si>
  <si>
    <t>344001</t>
  </si>
  <si>
    <t>242120</t>
  </si>
  <si>
    <t>491001</t>
  </si>
  <si>
    <t>246001</t>
  </si>
  <si>
    <t>121001</t>
  </si>
  <si>
    <t>221002</t>
  </si>
  <si>
    <t>481001</t>
  </si>
  <si>
    <t>131001</t>
  </si>
  <si>
    <t>240080</t>
  </si>
  <si>
    <t>143101</t>
  </si>
  <si>
    <t>221001</t>
  </si>
  <si>
    <t>232000</t>
  </si>
  <si>
    <t>240002</t>
  </si>
  <si>
    <t>451000</t>
  </si>
  <si>
    <t>461000</t>
  </si>
  <si>
    <t>421001</t>
  </si>
  <si>
    <t>431000</t>
  </si>
  <si>
    <t>441000</t>
  </si>
  <si>
    <t>472001</t>
  </si>
  <si>
    <t>21001</t>
  </si>
  <si>
    <t xml:space="preserve">Physical Resources approval of space assignment and any move plans:  Initial to approve: </t>
  </si>
  <si>
    <t>3.) HR to complete Section 2.  Sends completed form to Physical Resources &amp; ITSupport.</t>
  </si>
  <si>
    <t>Physical Resources Services:</t>
  </si>
  <si>
    <t>Support</t>
  </si>
  <si>
    <t>Admin</t>
  </si>
  <si>
    <t>Support List</t>
  </si>
  <si>
    <t>Admin List</t>
  </si>
  <si>
    <t>Faculty List</t>
  </si>
  <si>
    <t>Sutherland Campus</t>
  </si>
  <si>
    <t>Frost Campus</t>
  </si>
  <si>
    <t>Haliburton Campus</t>
  </si>
  <si>
    <t>[ To be completed by Hiring Manager or Delegate ]                                                 Answers below have been pre-filled based on Employee Type.  They can be overridden if not applicable.</t>
  </si>
  <si>
    <t>Requires Physical Space?</t>
  </si>
  <si>
    <t xml:space="preserve">Requires Jabber?  </t>
  </si>
  <si>
    <t>Requires Evolve Access?</t>
  </si>
  <si>
    <t>to HR@flemingcollege.ca and be sure to CC: LeanOnboardPilot@flemingcollege.ca</t>
  </si>
  <si>
    <t>Resources &amp; ITSupport. Be sure to CC: LeanOnboardPilot@flemingcollege.ca</t>
  </si>
  <si>
    <t xml:space="preserve">               Hiring Manager/Delegate. Be sure to CC: LeanOnboardPilot@flemingcollege.ca &amp; HR@flemingcollege.ca</t>
  </si>
  <si>
    <r>
      <rPr>
        <b/>
        <i/>
        <sz val="11"/>
        <color theme="1"/>
        <rFont val="Calibri"/>
        <family val="2"/>
        <scheme val="minor"/>
      </rPr>
      <t xml:space="preserve">           </t>
    </r>
    <r>
      <rPr>
        <b/>
        <i/>
        <sz val="10"/>
        <color theme="1"/>
        <rFont val="Calibri"/>
        <family val="2"/>
        <scheme val="minor"/>
      </rPr>
      <t>Process Instructions:</t>
    </r>
    <r>
      <rPr>
        <i/>
        <sz val="10"/>
        <color theme="1"/>
        <rFont val="Calibri"/>
        <family val="2"/>
        <scheme val="minor"/>
      </rPr>
      <t xml:space="preserve"> </t>
    </r>
    <r>
      <rPr>
        <b/>
        <i/>
        <sz val="10"/>
        <color theme="1"/>
        <rFont val="Calibri"/>
        <family val="2"/>
        <scheme val="minor"/>
      </rPr>
      <t>Hiring Manager</t>
    </r>
    <r>
      <rPr>
        <i/>
        <sz val="10"/>
        <color theme="1"/>
        <rFont val="Calibri"/>
        <family val="2"/>
        <scheme val="minor"/>
      </rPr>
      <t xml:space="preserve"> - Click the email icon to the left to email this form back </t>
    </r>
  </si>
  <si>
    <r>
      <rPr>
        <b/>
        <i/>
        <sz val="10"/>
        <color theme="1"/>
        <rFont val="Calibri"/>
        <family val="2"/>
        <scheme val="minor"/>
      </rPr>
      <t>Process Instructions:</t>
    </r>
    <r>
      <rPr>
        <i/>
        <sz val="10"/>
        <color theme="1"/>
        <rFont val="Calibri"/>
        <family val="2"/>
        <scheme val="minor"/>
      </rPr>
      <t xml:space="preserve"> </t>
    </r>
    <r>
      <rPr>
        <b/>
        <i/>
        <sz val="10"/>
        <color theme="1"/>
        <rFont val="Calibri"/>
        <family val="2"/>
        <scheme val="minor"/>
      </rPr>
      <t>HR</t>
    </r>
    <r>
      <rPr>
        <i/>
        <sz val="10"/>
        <color theme="1"/>
        <rFont val="Calibri"/>
        <family val="2"/>
        <scheme val="minor"/>
      </rPr>
      <t xml:space="preserve"> - Click the email icon to the left to email this XLS form to Physical</t>
    </r>
  </si>
  <si>
    <r>
      <rPr>
        <b/>
        <i/>
        <sz val="10"/>
        <color theme="1"/>
        <rFont val="Calibri"/>
        <family val="2"/>
        <scheme val="minor"/>
      </rPr>
      <t xml:space="preserve">  Process Instructions:</t>
    </r>
    <r>
      <rPr>
        <i/>
        <sz val="10"/>
        <color theme="1"/>
        <rFont val="Calibri"/>
        <family val="2"/>
        <scheme val="minor"/>
      </rPr>
      <t xml:space="preserve"> </t>
    </r>
    <r>
      <rPr>
        <b/>
        <i/>
        <sz val="10"/>
        <color theme="1"/>
        <rFont val="Calibri"/>
        <family val="2"/>
        <scheme val="minor"/>
      </rPr>
      <t>HR</t>
    </r>
    <r>
      <rPr>
        <i/>
        <sz val="10"/>
        <color theme="1"/>
        <rFont val="Calibri"/>
        <family val="2"/>
        <scheme val="minor"/>
      </rPr>
      <t xml:space="preserve"> - Click the email icon to the left to email this XLS form to </t>
    </r>
  </si>
  <si>
    <t>3) Early Access Required</t>
  </si>
  <si>
    <t>1.11</t>
  </si>
  <si>
    <t>1.14</t>
  </si>
  <si>
    <t>Campus</t>
  </si>
  <si>
    <t>/v1.03</t>
  </si>
  <si>
    <t>CREW - Peterborough</t>
  </si>
  <si>
    <t>CREW - Haliburton</t>
  </si>
  <si>
    <t>Wellness Centre</t>
  </si>
  <si>
    <t>Cobourg Campus</t>
  </si>
  <si>
    <t>1.15</t>
  </si>
  <si>
    <t>Ordered Instructions (* Please note this form requires you to Enable Content as it is has macros):</t>
  </si>
  <si>
    <t xml:space="preserve"> New Employee Pre-Boarding Form</t>
  </si>
  <si>
    <t>If Yes, by what date? (yyyy-mm-dd)</t>
  </si>
  <si>
    <t>Employment Start Date: (yyyy-mm-dd)</t>
  </si>
  <si>
    <t>If yes, when? (yyyy-mm-dd)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</si>
</sst>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[$-F800]dddd\,\ mmmm\ dd\,\ yyyy"/>
    <numFmt numFmtId="166" formatCode="[$-1009]d\-mmm\-yy;@"/>
  </numFmts>
  <fonts count="19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20"/>
      <color rgb="FFF9CE31"/>
      <name val="Calibri"/>
      <family val="2"/>
      <scheme val="minor"/>
    </font>
    <font>
      <sz val="11"/>
      <color rgb="FFF9CE31"/>
      <name val="Calibri"/>
      <family val="2"/>
      <scheme val="minor"/>
    </font>
    <font>
      <b/>
      <sz val="14"/>
      <color rgb="FFF9CE31"/>
      <name val="Calibri"/>
      <family val="2"/>
      <scheme val="minor"/>
    </font>
    <font>
      <b/>
      <sz val="11"/>
      <color rgb="FFF9CE31"/>
      <name val="Calibri"/>
      <family val="2"/>
      <scheme val="minor"/>
    </font>
    <font>
      <sz val="11"/>
      <color rgb="FF000000"/>
      <name val="Calibri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3" fillId="0" borderId="0" xfId="0" applyFont="1"/>
    <xf numFmtId="0" fontId="0" fillId="2" borderId="4" xfId="0" applyFill="1" applyBorder="1"/>
    <xf numFmtId="0" fontId="0" fillId="2" borderId="3" xfId="0" applyFill="1" applyBorder="1"/>
    <xf numFmtId="0" fontId="0" fillId="2" borderId="0" xfId="0" applyFill="1" applyBorder="1"/>
    <xf numFmtId="0" fontId="3" fillId="2" borderId="3" xfId="0" applyFont="1" applyFill="1" applyBorder="1"/>
    <xf numFmtId="0" fontId="0" fillId="2" borderId="0" xfId="0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6" fillId="2" borderId="7" xfId="0" applyFont="1" applyFill="1" applyBorder="1"/>
    <xf numFmtId="0" fontId="0" fillId="0" borderId="0" xfId="0" quotePrefix="1"/>
    <xf numFmtId="0" fontId="0" fillId="2" borderId="13" xfId="0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7" fillId="3" borderId="4" xfId="0" applyNumberFormat="1" applyFont="1" applyFill="1" applyBorder="1" applyAlignment="1">
      <alignment horizontal="center"/>
    </xf>
    <xf numFmtId="164" fontId="0" fillId="3" borderId="4" xfId="0" applyNumberFormat="1" applyFill="1" applyBorder="1" applyAlignment="1">
      <alignment horizontal="center"/>
    </xf>
    <xf numFmtId="164" fontId="8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9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2" fontId="6" fillId="0" borderId="0" xfId="0" quotePrefix="1" applyNumberFormat="1" applyFont="1" applyAlignment="1">
      <alignment horizontal="center"/>
    </xf>
    <xf numFmtId="2" fontId="0" fillId="0" borderId="0" xfId="0" quotePrefix="1" applyNumberFormat="1" applyAlignment="1">
      <alignment horizontal="center"/>
    </xf>
    <xf numFmtId="164" fontId="3" fillId="0" borderId="0" xfId="0" applyNumberFormat="1" applyFont="1" applyAlignment="1">
      <alignment horizontal="center"/>
    </xf>
    <xf numFmtId="0" fontId="0" fillId="0" borderId="8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6" fillId="4" borderId="13" xfId="0" applyFont="1" applyFill="1" applyBorder="1" applyAlignment="1">
      <alignment vertical="center"/>
    </xf>
    <xf numFmtId="0" fontId="6" fillId="4" borderId="13" xfId="0" applyFont="1" applyFill="1" applyBorder="1" applyAlignment="1">
      <alignment vertical="center" wrapText="1"/>
    </xf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2" fillId="5" borderId="11" xfId="0" applyFont="1" applyFill="1" applyBorder="1" applyAlignment="1">
      <alignment horizontal="left" vertical="center"/>
    </xf>
    <xf numFmtId="0" fontId="12" fillId="5" borderId="8" xfId="0" applyFont="1" applyFill="1" applyBorder="1" applyAlignment="1"/>
    <xf numFmtId="0" fontId="13" fillId="5" borderId="9" xfId="0" applyFont="1" applyFill="1" applyBorder="1" applyAlignment="1">
      <alignment horizontal="right"/>
    </xf>
    <xf numFmtId="0" fontId="13" fillId="5" borderId="8" xfId="0" applyFont="1" applyFill="1" applyBorder="1"/>
    <xf numFmtId="0" fontId="13" fillId="5" borderId="13" xfId="0" applyFont="1" applyFill="1" applyBorder="1"/>
    <xf numFmtId="0" fontId="15" fillId="5" borderId="11" xfId="0" applyFont="1" applyFill="1" applyBorder="1" applyAlignment="1">
      <alignment horizontal="left"/>
    </xf>
    <xf numFmtId="0" fontId="3" fillId="6" borderId="3" xfId="0" applyFont="1" applyFill="1" applyBorder="1"/>
    <xf numFmtId="0" fontId="3" fillId="6" borderId="0" xfId="0" applyFont="1" applyFill="1" applyBorder="1"/>
    <xf numFmtId="0" fontId="3" fillId="6" borderId="4" xfId="0" applyFont="1" applyFill="1" applyBorder="1"/>
    <xf numFmtId="0" fontId="0" fillId="6" borderId="3" xfId="0" applyFill="1" applyBorder="1"/>
    <xf numFmtId="0" fontId="0" fillId="6" borderId="0" xfId="0" applyFill="1" applyBorder="1"/>
    <xf numFmtId="0" fontId="0" fillId="6" borderId="13" xfId="0" applyFill="1" applyBorder="1" applyAlignment="1">
      <alignment horizontal="center"/>
    </xf>
    <xf numFmtId="0" fontId="0" fillId="6" borderId="3" xfId="0" applyFill="1" applyBorder="1" applyAlignment="1">
      <alignment horizontal="left" indent="1"/>
    </xf>
    <xf numFmtId="0" fontId="0" fillId="6" borderId="4" xfId="0" applyFill="1" applyBorder="1"/>
    <xf numFmtId="0" fontId="0" fillId="6" borderId="0" xfId="0" applyFill="1" applyBorder="1" applyAlignment="1">
      <alignment horizontal="right"/>
    </xf>
    <xf numFmtId="0" fontId="0" fillId="6" borderId="3" xfId="0" applyFill="1" applyBorder="1" applyAlignment="1">
      <alignment horizontal="left" indent="2"/>
    </xf>
    <xf numFmtId="0" fontId="0" fillId="6" borderId="3" xfId="0" applyFill="1" applyBorder="1" applyAlignment="1">
      <alignment horizontal="left" indent="3"/>
    </xf>
    <xf numFmtId="0" fontId="0" fillId="6" borderId="5" xfId="0" applyFill="1" applyBorder="1" applyAlignment="1">
      <alignment horizontal="left" indent="2"/>
    </xf>
    <xf numFmtId="0" fontId="0" fillId="6" borderId="7" xfId="0" applyFill="1" applyBorder="1" applyAlignment="1">
      <alignment horizontal="left" vertical="top" wrapText="1"/>
    </xf>
    <xf numFmtId="0" fontId="0" fillId="6" borderId="6" xfId="0" applyFill="1" applyBorder="1" applyAlignment="1">
      <alignment horizontal="left" vertical="top" wrapText="1"/>
    </xf>
    <xf numFmtId="0" fontId="0" fillId="6" borderId="3" xfId="0" applyFill="1" applyBorder="1" applyAlignment="1">
      <alignment horizontal="left"/>
    </xf>
    <xf numFmtId="0" fontId="0" fillId="6" borderId="0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0" fillId="6" borderId="12" xfId="0" applyFill="1" applyBorder="1" applyAlignment="1">
      <alignment horizontal="center"/>
    </xf>
    <xf numFmtId="0" fontId="0" fillId="6" borderId="3" xfId="0" applyFill="1" applyBorder="1" applyAlignment="1">
      <alignment horizontal="left" indent="4"/>
    </xf>
    <xf numFmtId="0" fontId="0" fillId="6" borderId="3" xfId="0" applyFill="1" applyBorder="1" applyAlignment="1">
      <alignment horizontal="right"/>
    </xf>
    <xf numFmtId="0" fontId="0" fillId="6" borderId="4" xfId="0" applyFill="1" applyBorder="1" applyAlignment="1">
      <alignment horizontal="right"/>
    </xf>
    <xf numFmtId="0" fontId="0" fillId="7" borderId="0" xfId="0" applyFill="1" applyBorder="1"/>
    <xf numFmtId="0" fontId="0" fillId="7" borderId="4" xfId="0" applyFill="1" applyBorder="1"/>
    <xf numFmtId="164" fontId="8" fillId="7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left"/>
    </xf>
    <xf numFmtId="0" fontId="1" fillId="7" borderId="0" xfId="0" applyFont="1" applyFill="1" applyBorder="1"/>
    <xf numFmtId="164" fontId="6" fillId="7" borderId="0" xfId="0" applyNumberFormat="1" applyFont="1" applyFill="1" applyBorder="1" applyAlignment="1">
      <alignment horizontal="left"/>
    </xf>
    <xf numFmtId="0" fontId="6" fillId="7" borderId="0" xfId="0" applyFont="1" applyFill="1" applyBorder="1"/>
    <xf numFmtId="164" fontId="0" fillId="7" borderId="5" xfId="0" applyNumberFormat="1" applyFill="1" applyBorder="1" applyAlignment="1">
      <alignment horizontal="left"/>
    </xf>
    <xf numFmtId="0" fontId="0" fillId="7" borderId="7" xfId="0" applyFill="1" applyBorder="1"/>
    <xf numFmtId="0" fontId="9" fillId="7" borderId="6" xfId="0" applyFont="1" applyFill="1" applyBorder="1" applyAlignment="1">
      <alignment horizontal="right"/>
    </xf>
    <xf numFmtId="165" fontId="0" fillId="0" borderId="0" xfId="0" applyNumberFormat="1"/>
    <xf numFmtId="0" fontId="0" fillId="6" borderId="13" xfId="0" applyFont="1" applyFill="1" applyBorder="1" applyAlignment="1">
      <alignment horizontal="center"/>
    </xf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6" fillId="9" borderId="11" xfId="0" applyFont="1" applyFill="1" applyBorder="1" applyAlignment="1">
      <alignment horizontal="center" vertical="center"/>
    </xf>
    <xf numFmtId="0" fontId="6" fillId="9" borderId="13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9" borderId="0" xfId="0" applyFont="1" applyFill="1"/>
    <xf numFmtId="0" fontId="6" fillId="4" borderId="12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Border="1" applyAlignment="1">
      <alignment vertical="top"/>
    </xf>
    <xf numFmtId="0" fontId="7" fillId="10" borderId="0" xfId="0" applyFont="1" applyFill="1"/>
    <xf numFmtId="0" fontId="0" fillId="6" borderId="3" xfId="0" applyFont="1" applyFill="1" applyBorder="1"/>
    <xf numFmtId="0" fontId="0" fillId="0" borderId="0" xfId="0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Fill="1"/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/>
    <xf numFmtId="49" fontId="6" fillId="0" borderId="0" xfId="0" applyNumberFormat="1" applyFont="1" applyFill="1" applyBorder="1" applyAlignment="1">
      <alignment vertical="center"/>
    </xf>
    <xf numFmtId="49" fontId="0" fillId="0" borderId="8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164" fontId="6" fillId="0" borderId="0" xfId="0" quotePrefix="1" applyNumberFormat="1" applyFont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3" fillId="8" borderId="11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/>
    </xf>
    <xf numFmtId="0" fontId="18" fillId="7" borderId="3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18" fillId="7" borderId="20" xfId="0" applyFont="1" applyFill="1" applyBorder="1" applyAlignment="1">
      <alignment horizontal="center"/>
    </xf>
    <xf numFmtId="0" fontId="2" fillId="7" borderId="21" xfId="0" applyFont="1" applyFill="1" applyBorder="1" applyAlignment="1">
      <alignment horizontal="center"/>
    </xf>
    <xf numFmtId="0" fontId="2" fillId="7" borderId="22" xfId="0" applyFont="1" applyFill="1" applyBorder="1" applyAlignment="1">
      <alignment horizontal="center"/>
    </xf>
    <xf numFmtId="0" fontId="18" fillId="7" borderId="14" xfId="0" applyFont="1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0" fontId="18" fillId="7" borderId="17" xfId="0" applyFont="1" applyFill="1" applyBorder="1" applyAlignment="1">
      <alignment horizontal="center"/>
    </xf>
    <xf numFmtId="0" fontId="2" fillId="7" borderId="18" xfId="0" applyFont="1" applyFill="1" applyBorder="1" applyAlignment="1">
      <alignment horizontal="center"/>
    </xf>
    <xf numFmtId="0" fontId="2" fillId="7" borderId="19" xfId="0" applyFont="1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0" fontId="14" fillId="5" borderId="10" xfId="0" applyFont="1" applyFill="1" applyBorder="1" applyAlignment="1">
      <alignment horizontal="center"/>
    </xf>
    <xf numFmtId="0" fontId="14" fillId="5" borderId="2" xfId="0" applyFont="1" applyFill="1" applyBorder="1" applyAlignment="1">
      <alignment horizontal="center"/>
    </xf>
    <xf numFmtId="166" fontId="0" fillId="2" borderId="8" xfId="0" applyNumberFormat="1" applyFill="1" applyBorder="1" applyAlignment="1">
      <alignment horizontal="center"/>
    </xf>
    <xf numFmtId="166" fontId="0" fillId="2" borderId="9" xfId="0" applyNumberForma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14" fillId="5" borderId="1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/>
    </xf>
    <xf numFmtId="166" fontId="0" fillId="6" borderId="7" xfId="0" applyNumberFormat="1" applyFill="1" applyBorder="1" applyAlignment="1">
      <alignment horizontal="center"/>
    </xf>
    <xf numFmtId="166" fontId="0" fillId="6" borderId="6" xfId="0" applyNumberFormat="1" applyFill="1" applyBorder="1" applyAlignment="1">
      <alignment horizontal="center"/>
    </xf>
    <xf numFmtId="0" fontId="18" fillId="7" borderId="5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0" fillId="6" borderId="11" xfId="0" applyFill="1" applyBorder="1" applyAlignment="1">
      <alignment horizontal="left" vertical="top" wrapText="1"/>
    </xf>
    <xf numFmtId="0" fontId="0" fillId="6" borderId="9" xfId="0" applyFill="1" applyBorder="1" applyAlignment="1">
      <alignment horizontal="left" vertical="top" wrapText="1"/>
    </xf>
    <xf numFmtId="0" fontId="0" fillId="6" borderId="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2" fillId="7" borderId="2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54715F"/>
      <color rgb="FFF9CE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6/relationships/vbaProject" Target="vbaProject.bin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Drop" dropLines="2" dropStyle="combo" dx="16" fmlaLink="$D$46" fmlaRange="DropBoxValues!$A$3:$A$4" noThreeD="1" sel="2" val="0"/>
</file>

<file path=xl/ctrlProps/ctrlProp3.xml><?xml version="1.0" encoding="utf-8"?>
<formControlPr xmlns="http://schemas.microsoft.com/office/spreadsheetml/2009/9/main" objectType="Drop" dropLines="2" dropStyle="combo" dx="16" fmlaLink="$D$58" fmlaRange="DropBoxValues!$A$3:$A$4" noThreeD="1" sel="2" val="0"/>
</file>

<file path=xl/ctrlProps/ctrlProp4.xml><?xml version="1.0" encoding="utf-8"?>
<formControlPr xmlns="http://schemas.microsoft.com/office/spreadsheetml/2009/9/main" objectType="Drop" dropLines="2" dropStyle="combo" dx="16" fmlaLink="$D$71" fmlaRange="DropBoxValues!$A$3:$A$4" noThreeD="1" sel="2" val="0"/>
</file>

<file path=xl/ctrlProps/ctrlProp5.xml><?xml version="1.0" encoding="utf-8"?>
<formControlPr xmlns="http://schemas.microsoft.com/office/spreadsheetml/2009/9/main" objectType="Drop" dropLines="2" dropStyle="combo" dx="16" fmlaLink="$C$77" fmlaRange="DropBoxValues!$A$3:$A$4" noThreeD="1" sel="2" val="0"/>
</file>

<file path=xl/ctrlProps/ctrlProp6.xml><?xml version="1.0" encoding="utf-8"?>
<formControlPr xmlns="http://schemas.microsoft.com/office/spreadsheetml/2009/9/main" objectType="Drop" dropLines="2" dropStyle="combo" dx="16" fmlaLink="$D$84" fmlaRange="DropBoxValues!$A$3:$A$4" noThreeD="1" val="0"/>
</file>

<file path=xl/ctrlProps/ctrlProp7.xml><?xml version="1.0" encoding="utf-8"?>
<formControlPr xmlns="http://schemas.microsoft.com/office/spreadsheetml/2009/9/main" objectType="Drop" dropLines="2" dropStyle="combo" dx="16" fmlaLink="$D$75" fmlaRange="DropBoxValues!$A$3:$A$4" noThreeD="1" sel="2" val="0"/>
</file>

<file path=xl/ctrlProps/ctrlProp8.xml><?xml version="1.0" encoding="utf-8"?>
<formControlPr xmlns="http://schemas.microsoft.com/office/spreadsheetml/2009/9/main" objectType="Drop" dropLines="2" dropStyle="combo" dx="16" fmlaLink="$D$42" fmlaRange="DropBoxValues!$A$3:$A$4" noThreeD="1" sel="2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2076450</xdr:colOff>
      <xdr:row>36</xdr:row>
      <xdr:rowOff>228600</xdr:rowOff>
    </xdr:from>
    <xdr:to>
      <xdr:col>3</xdr:col>
      <xdr:colOff>962025</xdr:colOff>
      <xdr:row>37</xdr:row>
      <xdr:rowOff>238125</xdr:rowOff>
    </xdr:to>
    <xdr:sp macro="" textlink="">
      <xdr:nvSpPr>
        <xdr:cNvPr id="3" name="Rectangle 2"/>
        <xdr:cNvSpPr/>
      </xdr:nvSpPr>
      <xdr:spPr>
        <a:xfrm>
          <a:off x="5381625" y="8543925"/>
          <a:ext cx="971550" cy="2571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  <xdr:twoCellAnchor editAs="oneCell">
    <xdr:from>
      <xdr:col>1</xdr:col>
      <xdr:colOff>5335</xdr:colOff>
      <xdr:row>36</xdr:row>
      <xdr:rowOff>1</xdr:rowOff>
    </xdr:from>
    <xdr:to>
      <xdr:col>1</xdr:col>
      <xdr:colOff>401575</xdr:colOff>
      <xdr:row>37</xdr:row>
      <xdr:rowOff>133351</xdr:rowOff>
    </xdr:to>
    <xdr:pic macro="[0]!Outlook_Send_to_PR_and_ITS"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210" y="8315326"/>
          <a:ext cx="396240" cy="381000"/>
        </a:xfrm>
        <a:prstGeom prst="rect">
          <a:avLst/>
        </a:prstGeom>
        <a:solidFill>
          <a:schemeClr val="accent6"/>
        </a:solidFill>
      </xdr:spPr>
    </xdr:pic>
    <xdr:clientData/>
  </xdr:twoCellAnchor>
  <xdr:oneCellAnchor>
    <xdr:from>
      <xdr:col>0</xdr:col>
      <xdr:colOff>523874</xdr:colOff>
      <xdr:row>87</xdr:row>
      <xdr:rowOff>9525</xdr:rowOff>
    </xdr:from>
    <xdr:ext cx="419101" cy="390525"/>
    <xdr:pic macro="[0]!Outlook_Send_to_HR_and_Onboarding"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4" y="22917150"/>
          <a:ext cx="419101" cy="390525"/>
        </a:xfrm>
        <a:prstGeom prst="rect">
          <a:avLst/>
        </a:prstGeom>
        <a:solidFill>
          <a:schemeClr val="accent6"/>
        </a:solidFill>
      </xdr:spPr>
    </xdr:pic>
    <xdr:clientData/>
  </xdr:oneCellAnchor>
  <xdr:oneCellAnchor>
    <xdr:from>
      <xdr:col>1</xdr:col>
      <xdr:colOff>9525</xdr:colOff>
      <xdr:row>29</xdr:row>
      <xdr:rowOff>0</xdr:rowOff>
    </xdr:from>
    <xdr:ext cx="390525" cy="342900"/>
    <xdr:pic macro="[0]!Outlook_Send"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6705600"/>
          <a:ext cx="390525" cy="342900"/>
        </a:xfrm>
        <a:prstGeom prst="rect">
          <a:avLst/>
        </a:prstGeom>
        <a:solidFill>
          <a:schemeClr val="accent6"/>
        </a:solidFill>
      </xdr:spPr>
    </xdr:pic>
    <xdr:clientData/>
  </xdr:oneCellAnchor>
  <xdr:twoCellAnchor>
    <xdr:from>
      <xdr:col>2</xdr:col>
      <xdr:colOff>1647825</xdr:colOff>
      <xdr:row>0</xdr:row>
      <xdr:rowOff>0</xdr:rowOff>
    </xdr:from>
    <xdr:to>
      <xdr:col>4</xdr:col>
      <xdr:colOff>9525</xdr:colOff>
      <xdr:row>0</xdr:row>
      <xdr:rowOff>709612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0"/>
          <a:ext cx="1419225" cy="70961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47625</xdr:colOff>
          <xdr:row>37</xdr:row>
          <xdr:rowOff>9525</xdr:rowOff>
        </xdr:from>
        <xdr:to>
          <xdr:col>3</xdr:col>
          <xdr:colOff>904875</xdr:colOff>
          <xdr:row>37</xdr:row>
          <xdr:rowOff>219075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CA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Collapse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2076450</xdr:colOff>
          <xdr:row>45</xdr:row>
          <xdr:rowOff>0</xdr:rowOff>
        </xdr:from>
        <xdr:to>
          <xdr:col>4</xdr:col>
          <xdr:colOff>0</xdr:colOff>
          <xdr:row>46</xdr:row>
          <xdr:rowOff>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2066925</xdr:colOff>
          <xdr:row>56</xdr:row>
          <xdr:rowOff>161925</xdr:rowOff>
        </xdr:from>
        <xdr:to>
          <xdr:col>4</xdr:col>
          <xdr:colOff>0</xdr:colOff>
          <xdr:row>58</xdr:row>
          <xdr:rowOff>0</xdr:rowOff>
        </xdr:to>
        <xdr:sp macro="" textlink="">
          <xdr:nvSpPr>
            <xdr:cNvPr id="1042" name="Drop Down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2066925</xdr:colOff>
          <xdr:row>69</xdr:row>
          <xdr:rowOff>238125</xdr:rowOff>
        </xdr:from>
        <xdr:to>
          <xdr:col>3</xdr:col>
          <xdr:colOff>962025</xdr:colOff>
          <xdr:row>70</xdr:row>
          <xdr:rowOff>238125</xdr:rowOff>
        </xdr:to>
        <xdr:sp macro="" textlink="">
          <xdr:nvSpPr>
            <xdr:cNvPr id="1043" name="Drop Down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2762250</xdr:colOff>
          <xdr:row>75</xdr:row>
          <xdr:rowOff>228600</xdr:rowOff>
        </xdr:from>
        <xdr:to>
          <xdr:col>4</xdr:col>
          <xdr:colOff>0</xdr:colOff>
          <xdr:row>77</xdr:row>
          <xdr:rowOff>0</xdr:rowOff>
        </xdr:to>
        <xdr:sp macro="" textlink="">
          <xdr:nvSpPr>
            <xdr:cNvPr id="1044" name="Drop Down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2076450</xdr:colOff>
          <xdr:row>82</xdr:row>
          <xdr:rowOff>238125</xdr:rowOff>
        </xdr:from>
        <xdr:to>
          <xdr:col>4</xdr:col>
          <xdr:colOff>0</xdr:colOff>
          <xdr:row>83</xdr:row>
          <xdr:rowOff>238125</xdr:rowOff>
        </xdr:to>
        <xdr:sp macro="" textlink="">
          <xdr:nvSpPr>
            <xdr:cNvPr id="1045" name="Drop Down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2047875</xdr:colOff>
          <xdr:row>74</xdr:row>
          <xdr:rowOff>9525</xdr:rowOff>
        </xdr:from>
        <xdr:to>
          <xdr:col>4</xdr:col>
          <xdr:colOff>0</xdr:colOff>
          <xdr:row>75</xdr:row>
          <xdr:rowOff>28575</xdr:rowOff>
        </xdr:to>
        <xdr:sp macro="" textlink="">
          <xdr:nvSpPr>
            <xdr:cNvPr id="1046" name="Drop Down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2076450</xdr:colOff>
          <xdr:row>40</xdr:row>
          <xdr:rowOff>742950</xdr:rowOff>
        </xdr:from>
        <xdr:to>
          <xdr:col>3</xdr:col>
          <xdr:colOff>962025</xdr:colOff>
          <xdr:row>42</xdr:row>
          <xdr:rowOff>0</xdr:rowOff>
        </xdr:to>
        <xdr:sp macro="" textlink="">
          <xdr:nvSpPr>
            <xdr:cNvPr id="1056" name="Drop Down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E90"/>
  <sheetViews>
    <sheetView tabSelected="1" zoomScaleNormal="100" workbookViewId="0">
      <selection activeCell="C86" sqref="C86:D86"/>
    </sheetView>
  </sheetViews>
  <sheetFormatPr defaultRowHeight="15" outlineLevelRow="1" x14ac:dyDescent="0.25"/>
  <cols>
    <col min="1" max="1" width="7.85546875" style="22" customWidth="1"/>
    <col min="2" max="2" width="41.7109375" customWidth="1"/>
    <col min="3" max="3" width="31.28515625" customWidth="1"/>
    <col min="4" max="4" width="14.5703125" customWidth="1"/>
  </cols>
  <sheetData>
    <row r="1" spans="1:4" ht="60" customHeight="1" outlineLevel="1" x14ac:dyDescent="0.4">
      <c r="A1" s="17"/>
      <c r="B1" s="35" t="s">
        <v>203</v>
      </c>
      <c r="C1" s="36"/>
      <c r="D1" s="37" t="s">
        <v>64</v>
      </c>
    </row>
    <row r="2" spans="1:4" ht="15.95" customHeight="1" outlineLevel="1" x14ac:dyDescent="0.25">
      <c r="A2" s="18"/>
      <c r="B2" s="65" t="s">
        <v>202</v>
      </c>
      <c r="C2" s="63"/>
      <c r="D2" s="64"/>
    </row>
    <row r="3" spans="1:4" ht="15.95" customHeight="1" outlineLevel="1" x14ac:dyDescent="0.25">
      <c r="A3" s="19"/>
      <c r="B3" s="66" t="s">
        <v>119</v>
      </c>
      <c r="C3" s="63"/>
      <c r="D3" s="64"/>
    </row>
    <row r="4" spans="1:4" ht="15.95" customHeight="1" outlineLevel="1" x14ac:dyDescent="0.25">
      <c r="A4" s="19"/>
      <c r="B4" s="66" t="s">
        <v>78</v>
      </c>
      <c r="C4" s="63"/>
      <c r="D4" s="64"/>
    </row>
    <row r="5" spans="1:4" ht="15.95" customHeight="1" outlineLevel="1" x14ac:dyDescent="0.25">
      <c r="A5" s="19"/>
      <c r="B5" s="66" t="s">
        <v>172</v>
      </c>
      <c r="C5" s="63"/>
      <c r="D5" s="64"/>
    </row>
    <row r="6" spans="1:4" ht="8.25" customHeight="1" outlineLevel="1" x14ac:dyDescent="0.4">
      <c r="A6" s="19"/>
      <c r="B6" s="67"/>
      <c r="C6" s="63"/>
      <c r="D6" s="64"/>
    </row>
    <row r="7" spans="1:4" ht="15.95" customHeight="1" outlineLevel="1" x14ac:dyDescent="0.25">
      <c r="A7" s="20"/>
      <c r="B7" s="65" t="s">
        <v>67</v>
      </c>
      <c r="C7" s="63"/>
      <c r="D7" s="64"/>
    </row>
    <row r="8" spans="1:4" ht="15.95" customHeight="1" outlineLevel="1" x14ac:dyDescent="0.25">
      <c r="A8" s="21"/>
      <c r="B8" s="68" t="s">
        <v>15</v>
      </c>
      <c r="C8" s="69" t="s">
        <v>173</v>
      </c>
      <c r="D8" s="64"/>
    </row>
    <row r="9" spans="1:4" ht="15.95" customHeight="1" outlineLevel="1" x14ac:dyDescent="0.25">
      <c r="A9" s="19"/>
      <c r="B9" s="66" t="s">
        <v>79</v>
      </c>
      <c r="C9" s="63" t="s">
        <v>83</v>
      </c>
      <c r="D9" s="64"/>
    </row>
    <row r="10" spans="1:4" ht="15.95" customHeight="1" outlineLevel="1" x14ac:dyDescent="0.25">
      <c r="A10" s="19"/>
      <c r="B10" s="66" t="s">
        <v>80</v>
      </c>
      <c r="C10" s="63" t="s">
        <v>17</v>
      </c>
      <c r="D10" s="64"/>
    </row>
    <row r="11" spans="1:4" ht="15.75" customHeight="1" outlineLevel="1" x14ac:dyDescent="0.25">
      <c r="A11" s="19"/>
      <c r="B11" s="66" t="s">
        <v>81</v>
      </c>
      <c r="C11" s="63" t="s">
        <v>84</v>
      </c>
      <c r="D11" s="64"/>
    </row>
    <row r="12" spans="1:4" ht="15.75" customHeight="1" outlineLevel="1" x14ac:dyDescent="0.25">
      <c r="A12" s="19"/>
      <c r="B12" s="70" t="s">
        <v>11</v>
      </c>
      <c r="C12" s="71"/>
      <c r="D12" s="72" t="s">
        <v>196</v>
      </c>
    </row>
    <row r="13" spans="1:4" ht="0.75" customHeight="1" outlineLevel="1" x14ac:dyDescent="0.25"/>
    <row r="14" spans="1:4" ht="38.25" customHeight="1" outlineLevel="1" x14ac:dyDescent="0.3">
      <c r="A14" s="16" t="s">
        <v>82</v>
      </c>
      <c r="B14" s="124" t="s">
        <v>22</v>
      </c>
      <c r="C14" s="125"/>
      <c r="D14" s="126"/>
    </row>
    <row r="15" spans="1:4" ht="20.100000000000001" customHeight="1" outlineLevel="1" x14ac:dyDescent="0.3">
      <c r="A15" s="23"/>
      <c r="B15" s="5" t="s">
        <v>9</v>
      </c>
      <c r="C15" s="4"/>
      <c r="D15" s="2"/>
    </row>
    <row r="16" spans="1:4" ht="20.100000000000001" customHeight="1" outlineLevel="1" x14ac:dyDescent="0.25">
      <c r="A16" s="24">
        <v>1.1000000000000001</v>
      </c>
      <c r="B16" s="3" t="s">
        <v>0</v>
      </c>
      <c r="C16" s="100"/>
      <c r="D16" s="101"/>
    </row>
    <row r="17" spans="1:5" ht="20.100000000000001" customHeight="1" outlineLevel="1" x14ac:dyDescent="0.25">
      <c r="A17" s="24">
        <v>1.2</v>
      </c>
      <c r="B17" s="3" t="s">
        <v>1</v>
      </c>
      <c r="C17" s="100"/>
      <c r="D17" s="101"/>
    </row>
    <row r="18" spans="1:5" ht="20.100000000000001" customHeight="1" outlineLevel="1" x14ac:dyDescent="0.25">
      <c r="A18" s="24">
        <v>1.3</v>
      </c>
      <c r="B18" s="3" t="s">
        <v>205</v>
      </c>
      <c r="C18" s="127"/>
      <c r="D18" s="128"/>
      <c r="E18" s="73"/>
    </row>
    <row r="19" spans="1:5" ht="20.100000000000001" customHeight="1" outlineLevel="1" x14ac:dyDescent="0.25">
      <c r="A19" s="24">
        <v>1.4</v>
      </c>
      <c r="B19" s="3" t="s">
        <v>2</v>
      </c>
      <c r="C19" s="129"/>
      <c r="D19" s="130"/>
    </row>
    <row r="20" spans="1:5" ht="20.100000000000001" customHeight="1" outlineLevel="1" x14ac:dyDescent="0.25">
      <c r="A20" s="24">
        <v>1.5</v>
      </c>
      <c r="B20" s="3" t="s">
        <v>195</v>
      </c>
      <c r="C20" s="100" t="s">
        <v>4</v>
      </c>
      <c r="D20" s="101"/>
    </row>
    <row r="21" spans="1:5" ht="20.100000000000001" customHeight="1" outlineLevel="1" x14ac:dyDescent="0.25">
      <c r="A21" s="24">
        <v>1.6</v>
      </c>
      <c r="B21" s="3" t="s">
        <v>23</v>
      </c>
      <c r="C21" s="100"/>
      <c r="D21" s="101"/>
    </row>
    <row r="22" spans="1:5" ht="20.100000000000001" customHeight="1" outlineLevel="1" x14ac:dyDescent="0.25">
      <c r="A22" s="24">
        <v>1.7</v>
      </c>
      <c r="B22" s="3" t="s">
        <v>31</v>
      </c>
      <c r="C22" s="107" t="s">
        <v>37</v>
      </c>
      <c r="D22" s="101"/>
    </row>
    <row r="23" spans="1:5" ht="20.100000000000001" customHeight="1" outlineLevel="1" x14ac:dyDescent="0.25">
      <c r="A23" s="24">
        <v>1.8</v>
      </c>
      <c r="B23" s="3" t="s">
        <v>94</v>
      </c>
      <c r="C23" s="107"/>
      <c r="D23" s="101"/>
    </row>
    <row r="24" spans="1:5" ht="20.100000000000001" customHeight="1" outlineLevel="1" x14ac:dyDescent="0.25">
      <c r="A24" s="24">
        <v>1.9</v>
      </c>
      <c r="B24" s="3" t="s">
        <v>3</v>
      </c>
      <c r="C24" s="135"/>
      <c r="D24" s="135"/>
    </row>
    <row r="25" spans="1:5" ht="20.100000000000001" customHeight="1" outlineLevel="1" x14ac:dyDescent="0.25">
      <c r="A25" s="99" t="s">
        <v>27</v>
      </c>
      <c r="B25" s="3" t="s">
        <v>29</v>
      </c>
      <c r="C25" s="107" t="s">
        <v>37</v>
      </c>
      <c r="D25" s="101"/>
    </row>
    <row r="26" spans="1:5" ht="20.100000000000001" customHeight="1" outlineLevel="1" x14ac:dyDescent="0.25">
      <c r="A26" s="99" t="s">
        <v>193</v>
      </c>
      <c r="B26" s="7" t="s">
        <v>44</v>
      </c>
      <c r="C26" s="129"/>
      <c r="D26" s="130"/>
    </row>
    <row r="27" spans="1:5" ht="20.100000000000001" customHeight="1" outlineLevel="1" x14ac:dyDescent="0.25">
      <c r="A27" s="25" t="s">
        <v>194</v>
      </c>
      <c r="B27" s="3" t="s">
        <v>73</v>
      </c>
      <c r="C27" s="100"/>
      <c r="D27" s="101"/>
    </row>
    <row r="28" spans="1:5" ht="20.100000000000001" customHeight="1" outlineLevel="1" x14ac:dyDescent="0.25">
      <c r="A28" s="25" t="s">
        <v>201</v>
      </c>
      <c r="B28" s="3" t="s">
        <v>74</v>
      </c>
      <c r="C28" s="100"/>
      <c r="D28" s="101"/>
    </row>
    <row r="29" spans="1:5" ht="18.75" customHeight="1" outlineLevel="1" x14ac:dyDescent="0.25">
      <c r="A29" s="26"/>
      <c r="B29" s="3" t="str">
        <f>IF(C23="Student Appendix G","End Date"," ")</f>
        <v xml:space="preserve"> </v>
      </c>
      <c r="C29" s="102"/>
      <c r="D29" s="103"/>
    </row>
    <row r="30" spans="1:5" ht="20.100000000000001" customHeight="1" outlineLevel="1" x14ac:dyDescent="0.25">
      <c r="A30" s="26"/>
      <c r="B30" s="114" t="s">
        <v>191</v>
      </c>
      <c r="C30" s="115"/>
      <c r="D30" s="116"/>
    </row>
    <row r="31" spans="1:5" ht="20.100000000000001" customHeight="1" outlineLevel="1" x14ac:dyDescent="0.25">
      <c r="A31" s="26"/>
      <c r="B31" s="117" t="s">
        <v>188</v>
      </c>
      <c r="C31" s="118"/>
      <c r="D31" s="119"/>
    </row>
    <row r="32" spans="1:5" ht="9.9499999999999993" customHeight="1" outlineLevel="1" x14ac:dyDescent="0.25">
      <c r="A32" s="26"/>
      <c r="B32" s="13"/>
      <c r="C32" s="14"/>
      <c r="D32" s="15"/>
    </row>
    <row r="33" spans="1:4" ht="20.100000000000001" customHeight="1" outlineLevel="1" x14ac:dyDescent="0.3">
      <c r="B33" s="5" t="s">
        <v>8</v>
      </c>
      <c r="C33" s="4"/>
      <c r="D33" s="2"/>
    </row>
    <row r="34" spans="1:4" ht="20.100000000000001" customHeight="1" outlineLevel="1" x14ac:dyDescent="0.25">
      <c r="A34" s="24">
        <v>2</v>
      </c>
      <c r="B34" s="3" t="s">
        <v>26</v>
      </c>
      <c r="C34" s="129"/>
      <c r="D34" s="130"/>
    </row>
    <row r="35" spans="1:4" ht="20.100000000000001" customHeight="1" outlineLevel="1" x14ac:dyDescent="0.25">
      <c r="A35" s="24">
        <v>2.1</v>
      </c>
      <c r="B35" s="3" t="s">
        <v>5</v>
      </c>
      <c r="C35" s="6"/>
      <c r="D35" s="10" t="s">
        <v>34</v>
      </c>
    </row>
    <row r="36" spans="1:4" ht="20.100000000000001" customHeight="1" outlineLevel="1" x14ac:dyDescent="0.25">
      <c r="A36" s="24">
        <v>2.2000000000000002</v>
      </c>
      <c r="B36" s="3" t="s">
        <v>6</v>
      </c>
      <c r="C36" s="6"/>
      <c r="D36" s="12" t="s">
        <v>37</v>
      </c>
    </row>
    <row r="37" spans="1:4" ht="20.100000000000001" customHeight="1" outlineLevel="1" x14ac:dyDescent="0.25">
      <c r="B37" s="111" t="s">
        <v>190</v>
      </c>
      <c r="C37" s="112"/>
      <c r="D37" s="113"/>
    </row>
    <row r="38" spans="1:4" ht="20.100000000000001" customHeight="1" outlineLevel="1" x14ac:dyDescent="0.25">
      <c r="B38" s="108" t="s">
        <v>187</v>
      </c>
      <c r="C38" s="109"/>
      <c r="D38" s="110"/>
    </row>
    <row r="39" spans="1:4" ht="87" customHeight="1" x14ac:dyDescent="0.25">
      <c r="B39" s="104" t="str">
        <f>CONCATENATE(C17," ",C16," ",CHAR(10),C19,", ",C20,CHAR(10),C24,CHAR(10),"Start Date: ",TEXT(C18,"DD-MMM-YYYY"))</f>
        <v xml:space="preserve">  
, Home Campus
Start Date: 00-Jan-1900</v>
      </c>
      <c r="C39" s="105"/>
      <c r="D39" s="106"/>
    </row>
    <row r="40" spans="1:4" ht="78.75" customHeight="1" x14ac:dyDescent="0.25">
      <c r="B40" s="132" t="s">
        <v>182</v>
      </c>
      <c r="C40" s="133"/>
      <c r="D40" s="134"/>
    </row>
    <row r="41" spans="1:4" ht="59.25" customHeight="1" x14ac:dyDescent="0.3">
      <c r="A41" s="16" t="s">
        <v>82</v>
      </c>
      <c r="B41" s="41" t="s">
        <v>192</v>
      </c>
      <c r="C41" s="42"/>
      <c r="D41" s="43"/>
    </row>
    <row r="42" spans="1:4" s="1" customFormat="1" ht="20.100000000000001" customHeight="1" x14ac:dyDescent="0.3">
      <c r="A42" s="27"/>
      <c r="B42" s="44" t="s">
        <v>75</v>
      </c>
      <c r="C42" s="45"/>
      <c r="D42" s="74">
        <v>2</v>
      </c>
    </row>
    <row r="43" spans="1:4" ht="20.100000000000001" customHeight="1" x14ac:dyDescent="0.25">
      <c r="A43" s="24">
        <v>3</v>
      </c>
      <c r="B43" s="47" t="s">
        <v>204</v>
      </c>
      <c r="C43" s="136"/>
      <c r="D43" s="137"/>
    </row>
    <row r="44" spans="1:4" ht="20.100000000000001" customHeight="1" x14ac:dyDescent="0.25">
      <c r="A44" s="24">
        <v>3.1</v>
      </c>
      <c r="B44" s="44"/>
      <c r="C44" s="45"/>
      <c r="D44" s="48"/>
    </row>
    <row r="45" spans="1:4" ht="18.75" customHeight="1" x14ac:dyDescent="0.3">
      <c r="B45" s="41" t="s">
        <v>55</v>
      </c>
      <c r="C45" s="45"/>
      <c r="D45" s="48"/>
    </row>
    <row r="46" spans="1:4" ht="20.100000000000001" customHeight="1" x14ac:dyDescent="0.25">
      <c r="B46" s="90" t="s">
        <v>183</v>
      </c>
      <c r="C46" s="45"/>
      <c r="D46" s="46">
        <f>IF(OR(C23="Full Time",C23="Regular Part-Time Support",C23="Appendix D Support",C23="Contract Support",C23="Sessional Faculty",C23="Contract Admin"),1,2)</f>
        <v>2</v>
      </c>
    </row>
    <row r="47" spans="1:4" ht="20.100000000000001" customHeight="1" x14ac:dyDescent="0.25">
      <c r="A47" s="24">
        <v>4</v>
      </c>
      <c r="B47" s="44" t="s">
        <v>4</v>
      </c>
      <c r="C47" s="120" t="str">
        <f>IF(C20&lt;&gt;"Home Campus",C20," ")</f>
        <v xml:space="preserve"> </v>
      </c>
      <c r="D47" s="121"/>
    </row>
    <row r="48" spans="1:4" ht="20.100000000000001" customHeight="1" x14ac:dyDescent="0.25">
      <c r="A48" s="24">
        <v>4.0999999999999996</v>
      </c>
      <c r="B48" s="44" t="s">
        <v>56</v>
      </c>
      <c r="C48" s="122"/>
      <c r="D48" s="123"/>
    </row>
    <row r="49" spans="1:4" ht="20.100000000000001" customHeight="1" x14ac:dyDescent="0.25">
      <c r="A49" s="24">
        <v>4.2</v>
      </c>
      <c r="B49" s="44" t="s">
        <v>10</v>
      </c>
      <c r="C49" s="122"/>
      <c r="D49" s="123"/>
    </row>
    <row r="50" spans="1:4" ht="20.100000000000001" customHeight="1" x14ac:dyDescent="0.25">
      <c r="A50" s="24">
        <v>4.3</v>
      </c>
      <c r="B50" s="44" t="s">
        <v>20</v>
      </c>
      <c r="C50" s="49"/>
      <c r="D50" s="46" t="s">
        <v>37</v>
      </c>
    </row>
    <row r="51" spans="1:4" ht="20.100000000000001" customHeight="1" x14ac:dyDescent="0.25">
      <c r="A51" s="24"/>
      <c r="B51" s="47" t="s">
        <v>21</v>
      </c>
      <c r="C51" s="45"/>
      <c r="D51" s="48"/>
    </row>
    <row r="52" spans="1:4" ht="20.100000000000001" customHeight="1" x14ac:dyDescent="0.25">
      <c r="A52" s="24">
        <v>4.4000000000000004</v>
      </c>
      <c r="B52" s="50" t="s">
        <v>7</v>
      </c>
      <c r="C52" s="49"/>
      <c r="D52" s="46" t="s">
        <v>37</v>
      </c>
    </row>
    <row r="53" spans="1:4" ht="20.100000000000001" customHeight="1" x14ac:dyDescent="0.25">
      <c r="A53" s="24">
        <v>4.5</v>
      </c>
      <c r="B53" s="51" t="s">
        <v>206</v>
      </c>
      <c r="C53" s="136"/>
      <c r="D53" s="137"/>
    </row>
    <row r="54" spans="1:4" ht="22.5" customHeight="1" x14ac:dyDescent="0.25">
      <c r="A54" s="24">
        <v>4.5999999999999996</v>
      </c>
      <c r="B54" s="51" t="s">
        <v>19</v>
      </c>
      <c r="C54" s="141"/>
      <c r="D54" s="142"/>
    </row>
    <row r="55" spans="1:4" ht="18.75" customHeight="1" x14ac:dyDescent="0.25">
      <c r="A55" s="24"/>
      <c r="B55" s="52"/>
      <c r="C55" s="53"/>
      <c r="D55" s="54"/>
    </row>
    <row r="56" spans="1:4" ht="20.100000000000001" customHeight="1" x14ac:dyDescent="0.25">
      <c r="A56" s="24">
        <v>4.7</v>
      </c>
      <c r="B56" s="40" t="s">
        <v>171</v>
      </c>
      <c r="C56" s="38"/>
      <c r="D56" s="39"/>
    </row>
    <row r="57" spans="1:4" x14ac:dyDescent="0.25">
      <c r="A57" s="24"/>
      <c r="B57" s="44"/>
      <c r="C57" s="45"/>
      <c r="D57" s="48"/>
    </row>
    <row r="58" spans="1:4" ht="20.100000000000001" customHeight="1" x14ac:dyDescent="0.25">
      <c r="A58" s="24">
        <v>4.8</v>
      </c>
      <c r="B58" s="55" t="s">
        <v>59</v>
      </c>
      <c r="C58" s="45"/>
      <c r="D58" s="46">
        <v>2</v>
      </c>
    </row>
    <row r="59" spans="1:4" ht="20.100000000000001" customHeight="1" x14ac:dyDescent="0.25">
      <c r="A59" s="24">
        <v>4.9000000000000004</v>
      </c>
      <c r="B59" s="47" t="s">
        <v>65</v>
      </c>
      <c r="C59" s="45"/>
      <c r="D59" s="46" t="s">
        <v>34</v>
      </c>
    </row>
    <row r="60" spans="1:4" ht="20.100000000000001" customHeight="1" x14ac:dyDescent="0.25">
      <c r="A60" s="99" t="s">
        <v>60</v>
      </c>
      <c r="B60" s="50" t="s">
        <v>68</v>
      </c>
      <c r="C60" s="120"/>
      <c r="D60" s="121"/>
    </row>
    <row r="61" spans="1:4" ht="16.5" customHeight="1" x14ac:dyDescent="0.25">
      <c r="A61" s="99"/>
      <c r="B61" s="50"/>
      <c r="C61" s="56"/>
      <c r="D61" s="57"/>
    </row>
    <row r="62" spans="1:4" ht="20.100000000000001" customHeight="1" x14ac:dyDescent="0.25">
      <c r="A62" s="99" t="s">
        <v>61</v>
      </c>
      <c r="B62" s="55" t="s">
        <v>58</v>
      </c>
      <c r="C62" s="143"/>
      <c r="D62" s="144"/>
    </row>
    <row r="63" spans="1:4" ht="20.100000000000001" customHeight="1" x14ac:dyDescent="0.25">
      <c r="A63" s="24"/>
      <c r="B63" s="55" t="s">
        <v>57</v>
      </c>
      <c r="C63" s="145"/>
      <c r="D63" s="121"/>
    </row>
    <row r="64" spans="1:4" ht="15" customHeight="1" x14ac:dyDescent="0.25">
      <c r="A64" s="24"/>
      <c r="B64" s="44"/>
      <c r="C64" s="45"/>
      <c r="D64" s="48"/>
    </row>
    <row r="65" spans="1:4" ht="20.100000000000001" customHeight="1" x14ac:dyDescent="0.3">
      <c r="A65" s="24"/>
      <c r="B65" s="58" t="s">
        <v>69</v>
      </c>
      <c r="C65" s="45"/>
      <c r="D65" s="48"/>
    </row>
    <row r="66" spans="1:4" ht="20.100000000000001" customHeight="1" x14ac:dyDescent="0.25">
      <c r="A66" s="24">
        <v>5</v>
      </c>
      <c r="B66" s="44" t="s">
        <v>54</v>
      </c>
      <c r="C66" s="120"/>
      <c r="D66" s="121"/>
    </row>
    <row r="67" spans="1:4" ht="20.100000000000001" customHeight="1" x14ac:dyDescent="0.25">
      <c r="A67" s="24">
        <v>5.0999999999999996</v>
      </c>
      <c r="B67" s="44" t="s">
        <v>70</v>
      </c>
      <c r="C67" s="122"/>
      <c r="D67" s="123"/>
    </row>
    <row r="68" spans="1:4" ht="20.100000000000001" customHeight="1" x14ac:dyDescent="0.25">
      <c r="A68" s="24">
        <v>5.2</v>
      </c>
      <c r="B68" s="44" t="s">
        <v>53</v>
      </c>
      <c r="C68" s="122"/>
      <c r="D68" s="123"/>
    </row>
    <row r="69" spans="1:4" ht="15.75" customHeight="1" x14ac:dyDescent="0.25">
      <c r="A69" s="24"/>
      <c r="B69" s="44"/>
      <c r="C69" s="45"/>
      <c r="D69" s="48"/>
    </row>
    <row r="70" spans="1:4" ht="20.100000000000001" customHeight="1" x14ac:dyDescent="0.3">
      <c r="A70" s="24"/>
      <c r="B70" s="41" t="s">
        <v>62</v>
      </c>
      <c r="C70" s="45"/>
      <c r="D70" s="48"/>
    </row>
    <row r="71" spans="1:4" ht="20.100000000000001" customHeight="1" x14ac:dyDescent="0.25">
      <c r="A71" s="24">
        <v>6</v>
      </c>
      <c r="B71" s="44" t="s">
        <v>16</v>
      </c>
      <c r="C71" s="45"/>
      <c r="D71" s="59">
        <f>IF(OR(C23="Full Time",C23="Appendix D Support",C23="Sessional Faculty"),1,2)</f>
        <v>2</v>
      </c>
    </row>
    <row r="72" spans="1:4" ht="20.100000000000001" customHeight="1" x14ac:dyDescent="0.25">
      <c r="A72" s="24">
        <v>6.1</v>
      </c>
      <c r="B72" s="50" t="s">
        <v>77</v>
      </c>
      <c r="C72" s="131" t="s">
        <v>48</v>
      </c>
      <c r="D72" s="123"/>
    </row>
    <row r="73" spans="1:4" ht="20.100000000000001" customHeight="1" x14ac:dyDescent="0.25">
      <c r="A73" s="24">
        <v>6.2</v>
      </c>
      <c r="B73" s="60" t="s">
        <v>76</v>
      </c>
      <c r="C73" s="131"/>
      <c r="D73" s="123"/>
    </row>
    <row r="74" spans="1:4" ht="20.100000000000001" customHeight="1" x14ac:dyDescent="0.25">
      <c r="A74" s="24">
        <v>6.3</v>
      </c>
      <c r="B74" s="60" t="s">
        <v>72</v>
      </c>
      <c r="C74" s="131" t="s">
        <v>48</v>
      </c>
      <c r="D74" s="123"/>
    </row>
    <row r="75" spans="1:4" ht="18" customHeight="1" x14ac:dyDescent="0.25">
      <c r="A75" s="24"/>
      <c r="B75" s="60" t="s">
        <v>184</v>
      </c>
      <c r="C75" s="56"/>
      <c r="D75" s="46">
        <f>IF(OR(C23="Full Time",C23="Sessional Faculty"),1,2)</f>
        <v>2</v>
      </c>
    </row>
    <row r="76" spans="1:4" ht="20.100000000000001" customHeight="1" x14ac:dyDescent="0.25">
      <c r="A76" s="24">
        <v>6.4</v>
      </c>
      <c r="B76" s="61"/>
      <c r="C76" s="45"/>
      <c r="D76" s="62"/>
    </row>
    <row r="77" spans="1:4" ht="20.100000000000001" customHeight="1" x14ac:dyDescent="0.25">
      <c r="A77" s="24">
        <v>6.5</v>
      </c>
      <c r="B77" s="44" t="s">
        <v>18</v>
      </c>
      <c r="C77" s="131">
        <f>IF(AND(C23="Full Time",C22="Admin"),1,2)</f>
        <v>2</v>
      </c>
      <c r="D77" s="123"/>
    </row>
    <row r="78" spans="1:4" ht="20.100000000000001" customHeight="1" x14ac:dyDescent="0.25">
      <c r="A78" s="24"/>
      <c r="B78" s="47" t="s">
        <v>63</v>
      </c>
      <c r="C78" s="45"/>
      <c r="D78" s="48"/>
    </row>
    <row r="79" spans="1:4" ht="20.100000000000001" customHeight="1" x14ac:dyDescent="0.25">
      <c r="A79" s="24"/>
      <c r="B79" s="47" t="s">
        <v>13</v>
      </c>
      <c r="C79" s="45"/>
      <c r="D79" s="48"/>
    </row>
    <row r="80" spans="1:4" ht="20.100000000000001" customHeight="1" x14ac:dyDescent="0.25">
      <c r="A80" s="24">
        <v>6.6</v>
      </c>
      <c r="B80" s="44" t="s">
        <v>12</v>
      </c>
      <c r="C80" s="120"/>
      <c r="D80" s="121"/>
    </row>
    <row r="81" spans="1:4" ht="22.5" customHeight="1" x14ac:dyDescent="0.25">
      <c r="A81" s="24">
        <v>6.7</v>
      </c>
      <c r="B81" s="44" t="s">
        <v>14</v>
      </c>
      <c r="C81" s="122"/>
      <c r="D81" s="123"/>
    </row>
    <row r="82" spans="1:4" ht="20.100000000000001" customHeight="1" x14ac:dyDescent="0.25">
      <c r="A82" s="24"/>
      <c r="B82" s="44"/>
      <c r="C82" s="45"/>
      <c r="D82" s="48"/>
    </row>
    <row r="83" spans="1:4" ht="20.100000000000001" customHeight="1" x14ac:dyDescent="0.3">
      <c r="A83" s="24"/>
      <c r="B83" s="41" t="s">
        <v>66</v>
      </c>
      <c r="C83" s="45"/>
      <c r="D83" s="48"/>
    </row>
    <row r="84" spans="1:4" ht="20.100000000000001" customHeight="1" x14ac:dyDescent="0.25">
      <c r="A84" s="24"/>
      <c r="B84" s="90" t="s">
        <v>185</v>
      </c>
      <c r="C84" s="45"/>
      <c r="D84" s="46">
        <f>IF(OR(C23="Student Appendix G",C23="Student Part-Time"),2,1)</f>
        <v>1</v>
      </c>
    </row>
    <row r="85" spans="1:4" ht="20.25" customHeight="1" x14ac:dyDescent="0.25">
      <c r="A85" s="24">
        <v>7</v>
      </c>
      <c r="B85" s="55" t="s">
        <v>24</v>
      </c>
      <c r="C85" s="131" t="s">
        <v>37</v>
      </c>
      <c r="D85" s="123"/>
    </row>
    <row r="86" spans="1:4" ht="20.100000000000001" customHeight="1" x14ac:dyDescent="0.25">
      <c r="A86" s="24">
        <v>7.1</v>
      </c>
      <c r="B86" s="61" t="s">
        <v>25</v>
      </c>
      <c r="C86" s="122"/>
      <c r="D86" s="123"/>
    </row>
    <row r="87" spans="1:4" ht="20.100000000000001" customHeight="1" x14ac:dyDescent="0.25">
      <c r="B87" s="61"/>
      <c r="C87" s="56"/>
      <c r="D87" s="57"/>
    </row>
    <row r="88" spans="1:4" ht="15.75" customHeight="1" x14ac:dyDescent="0.25">
      <c r="B88" s="146" t="s">
        <v>189</v>
      </c>
      <c r="C88" s="112"/>
      <c r="D88" s="113"/>
    </row>
    <row r="89" spans="1:4" x14ac:dyDescent="0.25">
      <c r="B89" s="138" t="s">
        <v>186</v>
      </c>
      <c r="C89" s="139"/>
      <c r="D89" s="140"/>
    </row>
    <row r="90" spans="1:4" x14ac:dyDescent="0.25">
      <c r="B90" s="11"/>
      <c r="C90" s="11"/>
      <c r="D90" s="11"/>
    </row>
  </sheetData>
  <mergeCells count="44">
    <mergeCell ref="C77:D77"/>
    <mergeCell ref="B89:D89"/>
    <mergeCell ref="C85:D85"/>
    <mergeCell ref="C80:D80"/>
    <mergeCell ref="C53:D53"/>
    <mergeCell ref="C66:D66"/>
    <mergeCell ref="C67:D67"/>
    <mergeCell ref="C68:D68"/>
    <mergeCell ref="C54:D54"/>
    <mergeCell ref="C74:D74"/>
    <mergeCell ref="C62:D62"/>
    <mergeCell ref="C63:D63"/>
    <mergeCell ref="C60:D60"/>
    <mergeCell ref="C73:D73"/>
    <mergeCell ref="B88:D88"/>
    <mergeCell ref="C81:D81"/>
    <mergeCell ref="C47:D47"/>
    <mergeCell ref="C48:D48"/>
    <mergeCell ref="C49:D49"/>
    <mergeCell ref="C86:D86"/>
    <mergeCell ref="B14:D14"/>
    <mergeCell ref="C16:D16"/>
    <mergeCell ref="C17:D17"/>
    <mergeCell ref="C18:D18"/>
    <mergeCell ref="C19:D19"/>
    <mergeCell ref="C72:D72"/>
    <mergeCell ref="B40:D40"/>
    <mergeCell ref="C34:D34"/>
    <mergeCell ref="C24:D24"/>
    <mergeCell ref="C26:D26"/>
    <mergeCell ref="C28:D28"/>
    <mergeCell ref="C43:D43"/>
    <mergeCell ref="C20:D20"/>
    <mergeCell ref="C29:D29"/>
    <mergeCell ref="B39:D39"/>
    <mergeCell ref="C22:D22"/>
    <mergeCell ref="C23:D23"/>
    <mergeCell ref="C25:D25"/>
    <mergeCell ref="C21:D21"/>
    <mergeCell ref="B38:D38"/>
    <mergeCell ref="B37:D37"/>
    <mergeCell ref="C27:D27"/>
    <mergeCell ref="B30:D30"/>
    <mergeCell ref="B31:D31"/>
  </mergeCells>
  <conditionalFormatting sqref="C29:D29">
    <cfRule type="cellIs" dxfId="1" priority="2" operator="equal">
      <formula>IF(C23="Student Appendix G",FALSE,TRUE)</formula>
    </cfRule>
  </conditionalFormatting>
  <conditionalFormatting sqref="C80:D80">
    <cfRule type="cellIs" dxfId="0" priority="3" operator="equal">
      <formula>IF(AND(C77=1,C22&lt;&gt;"Admin"),FALSE,TRUE)</formula>
    </cfRule>
  </conditionalFormatting>
  <dataValidations count="13">
    <dataValidation type="list" allowBlank="1" showErrorMessage="1" sqref="D35:D36">
      <formula1>boolean_option</formula1>
    </dataValidation>
    <dataValidation type="list" allowBlank="1" showInputMessage="1" showErrorMessage="1" sqref="D59 D50 D52">
      <formula1>boolean_option</formula1>
    </dataValidation>
    <dataValidation type="list" allowBlank="1" showInputMessage="1" showErrorMessage="1" sqref="C25:D25">
      <formula1>position_status</formula1>
    </dataValidation>
    <dataValidation type="list" allowBlank="1" showInputMessage="1" showErrorMessage="1" sqref="C72:D72">
      <formula1>extension_status</formula1>
    </dataValidation>
    <dataValidation type="list" allowBlank="1" showInputMessage="1" showErrorMessage="1" sqref="D74 C74">
      <formula1>assume_extn_why</formula1>
    </dataValidation>
    <dataValidation type="list" allowBlank="1" showInputMessage="1" showErrorMessage="1" sqref="C85:D85">
      <formula1>evolve_role</formula1>
    </dataValidation>
    <dataValidation type="date" allowBlank="1" showInputMessage="1" showErrorMessage="1" prompt="yyyy-mm-dd" sqref="C53:D53">
      <formula1>32874</formula1>
      <formula2>43831</formula2>
    </dataValidation>
    <dataValidation type="list" allowBlank="1" showInputMessage="1" showErrorMessage="1" sqref="C23:D23">
      <formula1>INDIRECT(C22)</formula1>
    </dataValidation>
    <dataValidation type="list" allowBlank="1" showInputMessage="1" showErrorMessage="1" sqref="F19:F20">
      <formula1>INDIRECT(C22)</formula1>
    </dataValidation>
    <dataValidation type="date" allowBlank="1" showInputMessage="1" showErrorMessage="1" prompt="yyyy-mm-dd" sqref="C43:D43">
      <formula1>32874</formula1>
      <formula2>401404</formula2>
    </dataValidation>
    <dataValidation type="date" allowBlank="1" showInputMessage="1" showErrorMessage="1" promptTitle="Date Format" prompt="yyyy-mm-dd" sqref="C18:D18">
      <formula1>32874</formula1>
      <formula2>47484</formula2>
    </dataValidation>
    <dataValidation type="date" allowBlank="1" showInputMessage="1" showErrorMessage="1" promptTitle="Date Format" prompt="mm/dd/yyyy" sqref="C29:D29">
      <formula1>36526</formula1>
      <formula2>51136</formula2>
    </dataValidation>
    <dataValidation type="list" allowBlank="1" showInputMessage="1" showErrorMessage="1" sqref="C20:D20">
      <formula1>Home_Campus</formula1>
    </dataValidation>
  </dataValidations>
  <pageMargins left="0.23622047244094491" right="0.23622047244094491" top="0.35433070866141736" bottom="0.35433070866141736" header="0.31496062992125984" footer="0.31496062992125984"/>
  <pageSetup paperSize="5" orientation="portrait" r:id="rId1"/>
  <headerFooter scaleWithDoc="0"/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5" name="Button 8">
              <controlPr defaultSize="0" print="0" autoFill="0" autoPict="0" macro="[0]!Collapse">
                <anchor moveWithCells="1" sizeWithCells="1">
                  <from>
                    <xdr:col>3</xdr:col>
                    <xdr:colOff>47625</xdr:colOff>
                    <xdr:row>37</xdr:row>
                    <xdr:rowOff>9525</xdr:rowOff>
                  </from>
                  <to>
                    <xdr:col>3</xdr:col>
                    <xdr:colOff>904875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Drop Down 16">
              <controlPr defaultSize="0" autoLine="0" autoPict="0">
                <anchor moveWithCells="1">
                  <from>
                    <xdr:col>2</xdr:col>
                    <xdr:colOff>2076450</xdr:colOff>
                    <xdr:row>45</xdr:row>
                    <xdr:rowOff>0</xdr:rowOff>
                  </from>
                  <to>
                    <xdr:col>4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7" name="Drop Down 18">
              <controlPr defaultSize="0" autoLine="0" autoPict="0">
                <anchor moveWithCells="1">
                  <from>
                    <xdr:col>2</xdr:col>
                    <xdr:colOff>2066925</xdr:colOff>
                    <xdr:row>56</xdr:row>
                    <xdr:rowOff>161925</xdr:rowOff>
                  </from>
                  <to>
                    <xdr:col>4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8" name="Drop Down 19">
              <controlPr defaultSize="0" autoLine="0" autoPict="0">
                <anchor moveWithCells="1">
                  <from>
                    <xdr:col>2</xdr:col>
                    <xdr:colOff>2066925</xdr:colOff>
                    <xdr:row>69</xdr:row>
                    <xdr:rowOff>238125</xdr:rowOff>
                  </from>
                  <to>
                    <xdr:col>3</xdr:col>
                    <xdr:colOff>962025</xdr:colOff>
                    <xdr:row>70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9" name="Drop Down 20">
              <controlPr defaultSize="0" autoLine="0" autoPict="0">
                <anchor moveWithCells="1">
                  <from>
                    <xdr:col>1</xdr:col>
                    <xdr:colOff>2762250</xdr:colOff>
                    <xdr:row>75</xdr:row>
                    <xdr:rowOff>228600</xdr:rowOff>
                  </from>
                  <to>
                    <xdr:col>4</xdr:col>
                    <xdr:colOff>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0" name="Drop Down 21">
              <controlPr defaultSize="0" autoLine="0" autoPict="0">
                <anchor moveWithCells="1">
                  <from>
                    <xdr:col>2</xdr:col>
                    <xdr:colOff>2076450</xdr:colOff>
                    <xdr:row>82</xdr:row>
                    <xdr:rowOff>238125</xdr:rowOff>
                  </from>
                  <to>
                    <xdr:col>4</xdr:col>
                    <xdr:colOff>0</xdr:colOff>
                    <xdr:row>83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1" name="Drop Down 22">
              <controlPr defaultSize="0" autoLine="0" autoPict="0">
                <anchor moveWithCells="1">
                  <from>
                    <xdr:col>2</xdr:col>
                    <xdr:colOff>2047875</xdr:colOff>
                    <xdr:row>74</xdr:row>
                    <xdr:rowOff>9525</xdr:rowOff>
                  </from>
                  <to>
                    <xdr:col>4</xdr:col>
                    <xdr:colOff>0</xdr:colOff>
                    <xdr:row>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2" name="Drop Down 32">
              <controlPr defaultSize="0" autoLine="0" autoPict="0">
                <anchor moveWithCells="1">
                  <from>
                    <xdr:col>2</xdr:col>
                    <xdr:colOff>2076450</xdr:colOff>
                    <xdr:row>40</xdr:row>
                    <xdr:rowOff>742950</xdr:rowOff>
                  </from>
                  <to>
                    <xdr:col>3</xdr:col>
                    <xdr:colOff>962025</xdr:colOff>
                    <xdr:row>42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'Employee Group'!$A$2:$A$5</xm:f>
          </x14:formula1>
          <xm:sqref>C22:D22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12"/>
  <sheetViews>
    <sheetView workbookViewId="0"/>
  </sheetViews>
  <sheetFormatPr defaultRowHeight="15" x14ac:dyDescent="0.25"/>
  <cols>
    <col min="1" max="1" width="14.7109375" customWidth="1"/>
    <col min="2" max="2" width="17.140625" customWidth="1"/>
    <col min="3" max="3" width="19.85546875" customWidth="1"/>
    <col min="4" max="4" width="25.28515625" customWidth="1"/>
    <col min="5" max="5" width="26.85546875" customWidth="1"/>
    <col min="6" max="6" width="23.7109375" bestFit="1" customWidth="1"/>
    <col min="7" max="7" width="23.85546875" customWidth="1"/>
  </cols>
  <sheetData>
    <row r="1" spans="1:7" s="8" customFormat="1" x14ac:dyDescent="0.25">
      <c r="A1" s="8" t="s">
        <v>30</v>
      </c>
      <c r="B1" s="8" t="s">
        <v>31</v>
      </c>
      <c r="C1" s="8" t="s">
        <v>28</v>
      </c>
      <c r="D1" s="8" t="s">
        <v>29</v>
      </c>
      <c r="E1" s="8" t="s">
        <v>45</v>
      </c>
      <c r="F1" s="8" t="s">
        <v>32</v>
      </c>
      <c r="G1" s="8" t="s">
        <v>33</v>
      </c>
    </row>
    <row r="2" spans="1:7" x14ac:dyDescent="0.25">
      <c r="A2" s="9" t="s">
        <v>37</v>
      </c>
      <c r="B2" s="9" t="s">
        <v>37</v>
      </c>
      <c r="C2" s="9" t="s">
        <v>37</v>
      </c>
      <c r="D2" s="9" t="s">
        <v>37</v>
      </c>
      <c r="E2" s="9" t="s">
        <v>48</v>
      </c>
      <c r="F2" s="9" t="s">
        <v>48</v>
      </c>
      <c r="G2" s="9" t="s">
        <v>37</v>
      </c>
    </row>
    <row r="3" spans="1:7" x14ac:dyDescent="0.25">
      <c r="A3" t="s">
        <v>35</v>
      </c>
      <c r="B3" t="s">
        <v>38</v>
      </c>
      <c r="C3" t="s">
        <v>41</v>
      </c>
      <c r="D3" t="s">
        <v>42</v>
      </c>
      <c r="E3" t="s">
        <v>46</v>
      </c>
      <c r="F3" t="s">
        <v>50</v>
      </c>
      <c r="G3" t="s">
        <v>39</v>
      </c>
    </row>
    <row r="4" spans="1:7" x14ac:dyDescent="0.25">
      <c r="A4" t="s">
        <v>36</v>
      </c>
      <c r="B4" t="s">
        <v>39</v>
      </c>
      <c r="C4" t="s">
        <v>85</v>
      </c>
      <c r="D4" t="s">
        <v>43</v>
      </c>
      <c r="E4" t="s">
        <v>47</v>
      </c>
      <c r="F4" t="s">
        <v>49</v>
      </c>
      <c r="G4" t="s">
        <v>71</v>
      </c>
    </row>
    <row r="5" spans="1:7" ht="30" x14ac:dyDescent="0.25">
      <c r="B5" t="s">
        <v>40</v>
      </c>
      <c r="C5" s="29" t="s">
        <v>86</v>
      </c>
      <c r="F5" t="s">
        <v>51</v>
      </c>
      <c r="G5" t="s">
        <v>51</v>
      </c>
    </row>
    <row r="6" spans="1:7" x14ac:dyDescent="0.25">
      <c r="C6" s="29" t="s">
        <v>87</v>
      </c>
      <c r="G6" t="s">
        <v>52</v>
      </c>
    </row>
    <row r="7" spans="1:7" ht="30" x14ac:dyDescent="0.25">
      <c r="C7" s="29" t="s">
        <v>88</v>
      </c>
    </row>
    <row r="8" spans="1:7" x14ac:dyDescent="0.25">
      <c r="C8" s="29" t="s">
        <v>89</v>
      </c>
    </row>
    <row r="9" spans="1:7" x14ac:dyDescent="0.25">
      <c r="C9" s="29" t="s">
        <v>90</v>
      </c>
    </row>
    <row r="10" spans="1:7" x14ac:dyDescent="0.25">
      <c r="C10" s="29" t="s">
        <v>91</v>
      </c>
    </row>
    <row r="11" spans="1:7" x14ac:dyDescent="0.25">
      <c r="C11" s="29" t="s">
        <v>92</v>
      </c>
    </row>
    <row r="12" spans="1:7" x14ac:dyDescent="0.25">
      <c r="C12" s="29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11"/>
  <sheetViews>
    <sheetView workbookViewId="0">
      <selection activeCell="C12" sqref="C12"/>
    </sheetView>
  </sheetViews>
  <sheetFormatPr defaultRowHeight="15" x14ac:dyDescent="0.25"/>
  <cols>
    <col min="1" max="1" width="19.42578125" style="32" customWidth="1"/>
    <col min="2" max="2" width="46.28515625" style="33" customWidth="1"/>
    <col min="3" max="3" width="10" style="34" customWidth="1"/>
    <col min="4" max="4" width="9.28515625" style="34" customWidth="1"/>
    <col min="5" max="5" width="8.42578125" style="34" customWidth="1"/>
    <col min="6" max="6" width="8.140625" style="34" customWidth="1"/>
    <col min="7" max="7" width="10" style="34" customWidth="1"/>
    <col min="8" max="8" width="7.85546875" style="34" customWidth="1"/>
    <col min="9" max="9" width="10.28515625" style="34" customWidth="1"/>
    <col min="10" max="10" width="10.7109375" style="34" bestFit="1" customWidth="1"/>
    <col min="11" max="11" width="12" style="34" customWidth="1"/>
  </cols>
  <sheetData>
    <row r="1" spans="1:11" ht="45" x14ac:dyDescent="0.25">
      <c r="A1" s="30" t="s">
        <v>94</v>
      </c>
      <c r="B1" s="31" t="s">
        <v>95</v>
      </c>
      <c r="C1" s="31" t="s">
        <v>96</v>
      </c>
      <c r="D1" s="31" t="s">
        <v>97</v>
      </c>
      <c r="E1" s="31" t="s">
        <v>98</v>
      </c>
      <c r="F1" s="31" t="s">
        <v>99</v>
      </c>
      <c r="G1" s="31" t="s">
        <v>100</v>
      </c>
      <c r="H1" s="31" t="s">
        <v>101</v>
      </c>
      <c r="I1" s="31" t="s">
        <v>102</v>
      </c>
      <c r="J1" s="31" t="s">
        <v>103</v>
      </c>
      <c r="K1" s="31" t="s">
        <v>104</v>
      </c>
    </row>
    <row r="2" spans="1:11" ht="45" x14ac:dyDescent="0.25">
      <c r="A2" s="28" t="s">
        <v>85</v>
      </c>
      <c r="B2" s="28" t="s">
        <v>108</v>
      </c>
      <c r="C2" s="28" t="s">
        <v>106</v>
      </c>
      <c r="D2" s="28" t="s">
        <v>106</v>
      </c>
      <c r="E2" s="28" t="s">
        <v>106</v>
      </c>
      <c r="F2" s="28" t="s">
        <v>106</v>
      </c>
      <c r="G2" s="28" t="s">
        <v>106</v>
      </c>
      <c r="H2" s="28" t="s">
        <v>109</v>
      </c>
      <c r="I2" s="28" t="s">
        <v>109</v>
      </c>
      <c r="J2" s="28" t="s">
        <v>106</v>
      </c>
      <c r="K2" s="28" t="s">
        <v>110</v>
      </c>
    </row>
    <row r="3" spans="1:11" ht="60" customHeight="1" x14ac:dyDescent="0.25">
      <c r="A3" s="28" t="s">
        <v>88</v>
      </c>
      <c r="B3" s="28" t="s">
        <v>113</v>
      </c>
      <c r="C3" s="28" t="s">
        <v>106</v>
      </c>
      <c r="D3" s="28" t="s">
        <v>106</v>
      </c>
      <c r="E3" s="28" t="s">
        <v>109</v>
      </c>
      <c r="F3" s="28" t="s">
        <v>109</v>
      </c>
      <c r="G3" s="28" t="s">
        <v>109</v>
      </c>
      <c r="H3" s="28" t="s">
        <v>109</v>
      </c>
      <c r="I3" s="28" t="s">
        <v>109</v>
      </c>
      <c r="J3" s="28" t="s">
        <v>109</v>
      </c>
      <c r="K3" s="28" t="s">
        <v>109</v>
      </c>
    </row>
    <row r="4" spans="1:11" ht="45" x14ac:dyDescent="0.25">
      <c r="A4" s="28" t="s">
        <v>87</v>
      </c>
      <c r="B4" s="28" t="s">
        <v>112</v>
      </c>
      <c r="C4" s="28" t="s">
        <v>106</v>
      </c>
      <c r="D4" s="28" t="s">
        <v>106</v>
      </c>
      <c r="E4" s="28" t="s">
        <v>106</v>
      </c>
      <c r="F4" s="28" t="s">
        <v>106</v>
      </c>
      <c r="G4" s="28" t="s">
        <v>106</v>
      </c>
      <c r="H4" s="28" t="s">
        <v>109</v>
      </c>
      <c r="I4" s="28" t="s">
        <v>109</v>
      </c>
      <c r="J4" s="28" t="s">
        <v>106</v>
      </c>
      <c r="K4" s="28" t="s">
        <v>110</v>
      </c>
    </row>
    <row r="5" spans="1:11" ht="60" x14ac:dyDescent="0.25">
      <c r="A5" s="28" t="s">
        <v>41</v>
      </c>
      <c r="B5" s="28" t="s">
        <v>105</v>
      </c>
      <c r="C5" s="28" t="s">
        <v>106</v>
      </c>
      <c r="D5" s="28" t="s">
        <v>106</v>
      </c>
      <c r="E5" s="28" t="s">
        <v>106</v>
      </c>
      <c r="F5" s="98" t="s">
        <v>106</v>
      </c>
      <c r="G5" s="28" t="s">
        <v>106</v>
      </c>
      <c r="H5" s="28" t="s">
        <v>106</v>
      </c>
      <c r="I5" s="28" t="s">
        <v>107</v>
      </c>
      <c r="J5" s="28" t="s">
        <v>106</v>
      </c>
      <c r="K5" s="28" t="s">
        <v>106</v>
      </c>
    </row>
    <row r="6" spans="1:11" ht="30" x14ac:dyDescent="0.25">
      <c r="A6" s="28" t="s">
        <v>92</v>
      </c>
      <c r="B6" s="28" t="s">
        <v>117</v>
      </c>
      <c r="C6" s="28" t="s">
        <v>106</v>
      </c>
      <c r="D6" s="28" t="s">
        <v>106</v>
      </c>
      <c r="E6" s="28" t="s">
        <v>109</v>
      </c>
      <c r="F6" s="28" t="s">
        <v>109</v>
      </c>
      <c r="G6" s="28" t="s">
        <v>109</v>
      </c>
      <c r="H6" s="28" t="s">
        <v>109</v>
      </c>
      <c r="I6" s="28" t="s">
        <v>109</v>
      </c>
      <c r="J6" s="28" t="s">
        <v>109</v>
      </c>
      <c r="K6" s="28" t="s">
        <v>109</v>
      </c>
    </row>
    <row r="7" spans="1:11" ht="60" customHeight="1" x14ac:dyDescent="0.25">
      <c r="A7" s="28" t="s">
        <v>91</v>
      </c>
      <c r="B7" s="28" t="s">
        <v>116</v>
      </c>
      <c r="C7" s="28" t="s">
        <v>106</v>
      </c>
      <c r="D7" s="28" t="s">
        <v>106</v>
      </c>
      <c r="E7" s="28" t="s">
        <v>109</v>
      </c>
      <c r="F7" s="28" t="s">
        <v>109</v>
      </c>
      <c r="G7" s="28" t="s">
        <v>109</v>
      </c>
      <c r="H7" s="28" t="s">
        <v>109</v>
      </c>
      <c r="I7" s="28" t="s">
        <v>109</v>
      </c>
      <c r="J7" s="28" t="s">
        <v>109</v>
      </c>
      <c r="K7" s="28" t="s">
        <v>109</v>
      </c>
    </row>
    <row r="8" spans="1:11" ht="45" x14ac:dyDescent="0.25">
      <c r="A8" s="28" t="s">
        <v>86</v>
      </c>
      <c r="B8" s="28" t="s">
        <v>111</v>
      </c>
      <c r="C8" s="28" t="s">
        <v>106</v>
      </c>
      <c r="D8" s="28" t="s">
        <v>106</v>
      </c>
      <c r="E8" s="28" t="s">
        <v>106</v>
      </c>
      <c r="F8" s="28" t="s">
        <v>106</v>
      </c>
      <c r="G8" s="28" t="s">
        <v>106</v>
      </c>
      <c r="H8" s="28" t="s">
        <v>109</v>
      </c>
      <c r="I8" s="28" t="s">
        <v>109</v>
      </c>
      <c r="J8" s="28" t="s">
        <v>106</v>
      </c>
      <c r="K8" s="28" t="s">
        <v>110</v>
      </c>
    </row>
    <row r="9" spans="1:11" ht="30" x14ac:dyDescent="0.25">
      <c r="A9" s="28" t="s">
        <v>93</v>
      </c>
      <c r="B9" s="28" t="s">
        <v>118</v>
      </c>
      <c r="C9" s="28" t="s">
        <v>106</v>
      </c>
      <c r="D9" s="28" t="s">
        <v>106</v>
      </c>
      <c r="E9" s="28" t="s">
        <v>106</v>
      </c>
      <c r="F9" s="28" t="s">
        <v>106</v>
      </c>
      <c r="G9" s="28" t="s">
        <v>106</v>
      </c>
      <c r="H9" s="28" t="s">
        <v>106</v>
      </c>
      <c r="I9" s="28" t="s">
        <v>109</v>
      </c>
      <c r="J9" s="28" t="s">
        <v>106</v>
      </c>
      <c r="K9" s="28" t="s">
        <v>106</v>
      </c>
    </row>
    <row r="10" spans="1:11" x14ac:dyDescent="0.25">
      <c r="A10" s="28" t="s">
        <v>89</v>
      </c>
      <c r="B10" s="28" t="s">
        <v>114</v>
      </c>
      <c r="C10" s="28" t="s">
        <v>109</v>
      </c>
      <c r="D10" s="28" t="s">
        <v>109</v>
      </c>
      <c r="E10" s="28" t="s">
        <v>109</v>
      </c>
      <c r="F10" s="28" t="s">
        <v>109</v>
      </c>
      <c r="G10" s="28" t="s">
        <v>109</v>
      </c>
      <c r="H10" s="28" t="s">
        <v>109</v>
      </c>
      <c r="I10" s="28" t="s">
        <v>109</v>
      </c>
      <c r="J10" s="28" t="s">
        <v>109</v>
      </c>
      <c r="K10" s="28" t="s">
        <v>109</v>
      </c>
    </row>
    <row r="11" spans="1:11" ht="45" x14ac:dyDescent="0.25">
      <c r="A11" s="28" t="s">
        <v>90</v>
      </c>
      <c r="B11" s="28" t="s">
        <v>115</v>
      </c>
      <c r="C11" s="28" t="s">
        <v>109</v>
      </c>
      <c r="D11" s="28" t="s">
        <v>109</v>
      </c>
      <c r="E11" s="28" t="s">
        <v>109</v>
      </c>
      <c r="F11" s="28" t="s">
        <v>109</v>
      </c>
      <c r="G11" s="28" t="s">
        <v>109</v>
      </c>
      <c r="H11" s="28" t="s">
        <v>109</v>
      </c>
      <c r="I11" s="28" t="s">
        <v>109</v>
      </c>
      <c r="J11" s="28" t="s">
        <v>109</v>
      </c>
      <c r="K11" s="28" t="s">
        <v>109</v>
      </c>
    </row>
  </sheetData>
  <sortState ref="A2:K11">
    <sortCondition ref="A1"/>
  </sortState>
  <pageMargins left="0.11811023622047245" right="0.11811023622047245" top="0.74803149606299213" bottom="0.74803149606299213" header="0.31496062992125984" footer="0.31496062992125984"/>
  <pageSetup scale="8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F10"/>
  <sheetViews>
    <sheetView workbookViewId="0"/>
  </sheetViews>
  <sheetFormatPr defaultRowHeight="15" x14ac:dyDescent="0.25"/>
  <cols>
    <col min="1" max="1" width="17.7109375" customWidth="1"/>
    <col min="2" max="2" width="19.42578125" style="32" customWidth="1"/>
    <col min="3" max="3" width="16.42578125" customWidth="1"/>
    <col min="4" max="4" width="20.140625" customWidth="1"/>
    <col min="5" max="5" width="14.140625" customWidth="1"/>
  </cols>
  <sheetData>
    <row r="1" spans="1:6" x14ac:dyDescent="0.25">
      <c r="A1" s="85" t="s">
        <v>31</v>
      </c>
      <c r="B1" s="86" t="s">
        <v>176</v>
      </c>
      <c r="C1" s="86" t="s">
        <v>177</v>
      </c>
      <c r="D1" s="86" t="s">
        <v>178</v>
      </c>
      <c r="E1" s="86" t="s">
        <v>102</v>
      </c>
    </row>
    <row r="2" spans="1:6" s="93" customFormat="1" x14ac:dyDescent="0.25">
      <c r="A2" s="95" t="s">
        <v>37</v>
      </c>
      <c r="B2" s="96" t="s">
        <v>37</v>
      </c>
      <c r="C2" s="92"/>
      <c r="D2" s="92"/>
      <c r="E2" s="92"/>
    </row>
    <row r="3" spans="1:6" x14ac:dyDescent="0.25">
      <c r="A3" t="s">
        <v>174</v>
      </c>
      <c r="B3" s="87" t="s">
        <v>41</v>
      </c>
      <c r="C3" s="29" t="s">
        <v>41</v>
      </c>
      <c r="D3" s="29" t="s">
        <v>41</v>
      </c>
      <c r="E3" s="75" t="s">
        <v>109</v>
      </c>
      <c r="F3" s="75"/>
    </row>
    <row r="4" spans="1:6" ht="30.75" customHeight="1" x14ac:dyDescent="0.25">
      <c r="A4" t="s">
        <v>175</v>
      </c>
      <c r="B4" s="29" t="s">
        <v>85</v>
      </c>
      <c r="C4" s="29" t="s">
        <v>87</v>
      </c>
      <c r="D4" s="29" t="s">
        <v>92</v>
      </c>
      <c r="E4" s="91" t="s">
        <v>106</v>
      </c>
      <c r="F4" s="75"/>
    </row>
    <row r="5" spans="1:6" ht="30" x14ac:dyDescent="0.25">
      <c r="A5" t="s">
        <v>39</v>
      </c>
      <c r="B5" s="29" t="s">
        <v>88</v>
      </c>
      <c r="C5" s="75"/>
      <c r="D5" s="29" t="s">
        <v>91</v>
      </c>
      <c r="E5" s="75" t="s">
        <v>109</v>
      </c>
      <c r="F5" s="75"/>
    </row>
    <row r="6" spans="1:6" x14ac:dyDescent="0.25">
      <c r="B6" s="29" t="s">
        <v>89</v>
      </c>
      <c r="C6" s="75"/>
      <c r="D6" s="29" t="s">
        <v>93</v>
      </c>
      <c r="E6" s="75"/>
      <c r="F6" s="75"/>
    </row>
    <row r="7" spans="1:6" x14ac:dyDescent="0.25">
      <c r="B7" s="29" t="s">
        <v>90</v>
      </c>
      <c r="C7" s="75"/>
      <c r="D7" s="75"/>
      <c r="E7" s="75"/>
      <c r="F7" s="75"/>
    </row>
    <row r="8" spans="1:6" ht="30" x14ac:dyDescent="0.25">
      <c r="B8" s="29" t="s">
        <v>86</v>
      </c>
      <c r="C8" s="75"/>
      <c r="D8" s="75"/>
      <c r="E8" s="75"/>
      <c r="F8" s="75"/>
    </row>
    <row r="9" spans="1:6" x14ac:dyDescent="0.25">
      <c r="B9" s="88"/>
      <c r="C9" s="75"/>
      <c r="D9" s="75"/>
      <c r="E9" s="75"/>
      <c r="F9" s="75"/>
    </row>
    <row r="10" spans="1:6" x14ac:dyDescent="0.25">
      <c r="B10" s="88"/>
      <c r="C10" s="75"/>
      <c r="D10" s="75"/>
      <c r="E10" s="75"/>
      <c r="F10" s="7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36"/>
  <sheetViews>
    <sheetView workbookViewId="0"/>
  </sheetViews>
  <sheetFormatPr defaultRowHeight="15" x14ac:dyDescent="0.25"/>
  <cols>
    <col min="1" max="1" width="48.42578125" customWidth="1"/>
    <col min="2" max="2" width="18.28515625" style="81" customWidth="1"/>
  </cols>
  <sheetData>
    <row r="1" spans="1:2" ht="39.75" customHeight="1" x14ac:dyDescent="0.25">
      <c r="A1" s="78" t="s">
        <v>120</v>
      </c>
      <c r="B1" s="79" t="s">
        <v>150</v>
      </c>
    </row>
    <row r="2" spans="1:2" s="93" customFormat="1" ht="39.75" customHeight="1" x14ac:dyDescent="0.25">
      <c r="A2" s="97" t="s">
        <v>37</v>
      </c>
      <c r="B2" s="94"/>
    </row>
    <row r="3" spans="1:2" ht="26.1" customHeight="1" x14ac:dyDescent="0.25">
      <c r="A3" s="77" t="s">
        <v>121</v>
      </c>
      <c r="B3" s="81">
        <v>310001</v>
      </c>
    </row>
    <row r="4" spans="1:2" ht="26.1" customHeight="1" x14ac:dyDescent="0.25">
      <c r="A4" s="77" t="s">
        <v>130</v>
      </c>
      <c r="B4" s="82">
        <v>330010</v>
      </c>
    </row>
    <row r="5" spans="1:2" ht="26.1" customHeight="1" x14ac:dyDescent="0.25">
      <c r="A5" s="77" t="s">
        <v>131</v>
      </c>
      <c r="B5" s="80" t="s">
        <v>151</v>
      </c>
    </row>
    <row r="6" spans="1:2" ht="26.1" customHeight="1" x14ac:dyDescent="0.25">
      <c r="A6" s="77" t="s">
        <v>134</v>
      </c>
      <c r="B6" s="83" t="s">
        <v>170</v>
      </c>
    </row>
    <row r="7" spans="1:2" ht="26.1" customHeight="1" x14ac:dyDescent="0.25">
      <c r="A7" s="77" t="s">
        <v>129</v>
      </c>
      <c r="B7" s="84">
        <v>320220</v>
      </c>
    </row>
    <row r="8" spans="1:2" ht="26.1" customHeight="1" x14ac:dyDescent="0.25">
      <c r="A8" s="77" t="s">
        <v>149</v>
      </c>
      <c r="B8" s="83" t="s">
        <v>152</v>
      </c>
    </row>
    <row r="9" spans="1:2" ht="26.1" customHeight="1" x14ac:dyDescent="0.25">
      <c r="A9" s="77" t="s">
        <v>144</v>
      </c>
      <c r="B9" s="83" t="s">
        <v>153</v>
      </c>
    </row>
    <row r="10" spans="1:2" ht="26.1" customHeight="1" x14ac:dyDescent="0.25">
      <c r="A10" s="77" t="s">
        <v>148</v>
      </c>
      <c r="B10" s="83" t="s">
        <v>154</v>
      </c>
    </row>
    <row r="11" spans="1:2" ht="26.1" customHeight="1" x14ac:dyDescent="0.25">
      <c r="A11" s="77" t="s">
        <v>137</v>
      </c>
      <c r="B11" s="84">
        <v>141001</v>
      </c>
    </row>
    <row r="12" spans="1:2" ht="26.1" customHeight="1" x14ac:dyDescent="0.25">
      <c r="A12" s="77" t="s">
        <v>142</v>
      </c>
      <c r="B12" s="83" t="s">
        <v>156</v>
      </c>
    </row>
    <row r="13" spans="1:2" ht="26.1" customHeight="1" x14ac:dyDescent="0.25">
      <c r="A13" s="77" t="s">
        <v>128</v>
      </c>
      <c r="B13" s="83" t="s">
        <v>157</v>
      </c>
    </row>
    <row r="14" spans="1:2" ht="26.1" customHeight="1" x14ac:dyDescent="0.25">
      <c r="A14" s="77" t="s">
        <v>146</v>
      </c>
      <c r="B14" s="84">
        <v>881100</v>
      </c>
    </row>
    <row r="15" spans="1:2" ht="26.1" customHeight="1" x14ac:dyDescent="0.25">
      <c r="A15" s="77" t="s">
        <v>138</v>
      </c>
      <c r="B15" s="83" t="s">
        <v>155</v>
      </c>
    </row>
    <row r="16" spans="1:2" ht="26.1" customHeight="1" x14ac:dyDescent="0.25">
      <c r="A16" s="77" t="s">
        <v>139</v>
      </c>
      <c r="B16" s="83" t="s">
        <v>158</v>
      </c>
    </row>
    <row r="17" spans="1:2" ht="26.1" customHeight="1" x14ac:dyDescent="0.25">
      <c r="A17" s="77" t="s">
        <v>143</v>
      </c>
      <c r="B17" s="83" t="s">
        <v>159</v>
      </c>
    </row>
    <row r="18" spans="1:2" ht="26.1" customHeight="1" x14ac:dyDescent="0.25">
      <c r="A18" s="77" t="s">
        <v>140</v>
      </c>
      <c r="B18" s="84">
        <v>341001</v>
      </c>
    </row>
    <row r="19" spans="1:2" ht="26.1" customHeight="1" x14ac:dyDescent="0.25">
      <c r="A19" s="77" t="s">
        <v>145</v>
      </c>
      <c r="B19" s="84">
        <v>241100</v>
      </c>
    </row>
    <row r="20" spans="1:2" ht="26.1" customHeight="1" x14ac:dyDescent="0.25">
      <c r="A20" s="77" t="s">
        <v>133</v>
      </c>
      <c r="B20" s="84">
        <v>230001</v>
      </c>
    </row>
    <row r="21" spans="1:2" ht="26.1" customHeight="1" x14ac:dyDescent="0.25">
      <c r="A21" s="77" t="s">
        <v>136</v>
      </c>
      <c r="B21" s="84">
        <v>883101</v>
      </c>
    </row>
    <row r="22" spans="1:2" ht="26.1" customHeight="1" x14ac:dyDescent="0.25">
      <c r="A22" s="76" t="s">
        <v>135</v>
      </c>
      <c r="B22" s="83" t="s">
        <v>160</v>
      </c>
    </row>
    <row r="23" spans="1:2" ht="26.1" customHeight="1" x14ac:dyDescent="0.25">
      <c r="A23" s="77" t="s">
        <v>132</v>
      </c>
      <c r="B23" s="83" t="s">
        <v>161</v>
      </c>
    </row>
    <row r="24" spans="1:2" ht="26.1" customHeight="1" x14ac:dyDescent="0.25">
      <c r="A24" s="77" t="s">
        <v>123</v>
      </c>
      <c r="B24" s="83" t="s">
        <v>164</v>
      </c>
    </row>
    <row r="25" spans="1:2" ht="26.1" customHeight="1" x14ac:dyDescent="0.25">
      <c r="A25" s="77" t="s">
        <v>127</v>
      </c>
      <c r="B25" s="83" t="s">
        <v>165</v>
      </c>
    </row>
    <row r="26" spans="1:2" ht="26.1" customHeight="1" x14ac:dyDescent="0.25">
      <c r="A26" s="77" t="s">
        <v>126</v>
      </c>
      <c r="B26" s="83" t="s">
        <v>166</v>
      </c>
    </row>
    <row r="27" spans="1:2" ht="26.1" customHeight="1" x14ac:dyDescent="0.25">
      <c r="A27" s="77" t="s">
        <v>124</v>
      </c>
      <c r="B27" s="83" t="s">
        <v>167</v>
      </c>
    </row>
    <row r="28" spans="1:2" ht="26.1" customHeight="1" x14ac:dyDescent="0.25">
      <c r="A28" s="76" t="s">
        <v>125</v>
      </c>
      <c r="B28" s="83" t="s">
        <v>168</v>
      </c>
    </row>
    <row r="29" spans="1:2" ht="26.1" customHeight="1" x14ac:dyDescent="0.25">
      <c r="A29" s="77" t="s">
        <v>122</v>
      </c>
      <c r="B29" s="83" t="s">
        <v>169</v>
      </c>
    </row>
    <row r="30" spans="1:2" ht="26.1" customHeight="1" x14ac:dyDescent="0.25">
      <c r="A30" s="77" t="s">
        <v>141</v>
      </c>
      <c r="B30" s="83" t="s">
        <v>162</v>
      </c>
    </row>
    <row r="31" spans="1:2" ht="26.1" customHeight="1" x14ac:dyDescent="0.25">
      <c r="A31" s="77" t="s">
        <v>147</v>
      </c>
      <c r="B31" s="83" t="s">
        <v>163</v>
      </c>
    </row>
    <row r="32" spans="1:2" x14ac:dyDescent="0.25">
      <c r="A32" s="75"/>
    </row>
    <row r="33" spans="1:1" x14ac:dyDescent="0.25">
      <c r="A33" s="75"/>
    </row>
    <row r="34" spans="1:1" ht="27.75" customHeight="1" x14ac:dyDescent="0.25">
      <c r="A34" s="75"/>
    </row>
    <row r="35" spans="1:1" x14ac:dyDescent="0.25">
      <c r="A35" s="75"/>
    </row>
    <row r="36" spans="1:1" x14ac:dyDescent="0.25">
      <c r="A36" s="75"/>
    </row>
  </sheetData>
  <sortState ref="A2:B30">
    <sortCondition ref="A2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8"/>
  <sheetViews>
    <sheetView workbookViewId="0">
      <selection activeCell="C3" sqref="C3"/>
    </sheetView>
  </sheetViews>
  <sheetFormatPr defaultRowHeight="15" x14ac:dyDescent="0.25"/>
  <cols>
    <col min="1" max="1" width="18.140625" customWidth="1"/>
  </cols>
  <sheetData>
    <row r="1" spans="1:1" x14ac:dyDescent="0.25">
      <c r="A1" s="89" t="s">
        <v>4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197</v>
      </c>
    </row>
    <row r="6" spans="1:1" x14ac:dyDescent="0.25">
      <c r="A6" t="s">
        <v>198</v>
      </c>
    </row>
    <row r="7" spans="1:1" x14ac:dyDescent="0.25">
      <c r="A7" t="s">
        <v>199</v>
      </c>
    </row>
    <row r="8" spans="1:1" x14ac:dyDescent="0.25">
      <c r="A8" t="s">
        <v>200</v>
      </c>
    </row>
  </sheetData>
  <sortState ref="A1:A3">
    <sortCondition ref="A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13</vt:i4>
      </vt:variant>
    </vt:vector>
  </HeadingPairs>
  <TitlesOfParts>
    <vt:vector size="19" baseType="lpstr">
      <vt:lpstr>Pre-Boarding Form</vt:lpstr>
      <vt:lpstr>DropBoxValues</vt:lpstr>
      <vt:lpstr>Employee Type &amp; Description</vt:lpstr>
      <vt:lpstr>Employee Group</vt:lpstr>
      <vt:lpstr>Department Names &amp; Codes</vt:lpstr>
      <vt:lpstr>Campus Names</vt:lpstr>
      <vt:lpstr>Admin</vt:lpstr>
      <vt:lpstr>assume_extn_why</vt:lpstr>
      <vt:lpstr>Boolean</vt:lpstr>
      <vt:lpstr>boolean_option</vt:lpstr>
      <vt:lpstr>employee_group</vt:lpstr>
      <vt:lpstr>employment_status</vt:lpstr>
      <vt:lpstr>evolve_role</vt:lpstr>
      <vt:lpstr>extension_status</vt:lpstr>
      <vt:lpstr>Faculty</vt:lpstr>
      <vt:lpstr>group</vt:lpstr>
      <vt:lpstr>Home_Campus</vt:lpstr>
      <vt:lpstr>position_status</vt:lpstr>
      <vt:lpstr>support</vt:lpstr>
    </vt:vector>
  </TitlesOfParts>
  <Company>Fleming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Tashonna McDougall</dc:creator>
  <cp:lastModifiedBy>Michelle Bozec</cp:lastModifiedBy>
  <cp:lastPrinted>2016-08-11T13:44:17Z</cp:lastPrinted>
  <dcterms:created xsi:type="dcterms:W3CDTF">2015-02-02T15:02:59Z</dcterms:created>
  <dcterms:modified xsi:type="dcterms:W3CDTF">2016-11-17T14:17:46Z</dcterms:modified>
</cp:coreProperties>
</file>